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780" windowHeight="8580"/>
  </bookViews>
  <sheets>
    <sheet name="Estructura" sheetId="1" r:id="rId1"/>
  </sheets>
  <calcPr calcId="125725"/>
</workbook>
</file>

<file path=xl/calcChain.xml><?xml version="1.0" encoding="utf-8"?>
<calcChain xmlns="http://schemas.openxmlformats.org/spreadsheetml/2006/main">
  <c r="B75" i="1"/>
  <c r="D71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50"/>
  <c r="B54"/>
  <c r="B55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53"/>
  <c r="B39"/>
  <c r="B38"/>
  <c r="B35"/>
  <c r="B32"/>
  <c r="B31"/>
  <c r="B30"/>
  <c r="B41" s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4"/>
  <c r="B28"/>
  <c r="B43" l="1"/>
</calcChain>
</file>

<file path=xl/sharedStrings.xml><?xml version="1.0" encoding="utf-8"?>
<sst xmlns="http://schemas.openxmlformats.org/spreadsheetml/2006/main" count="63" uniqueCount="39">
  <si>
    <t>Ambos sexos</t>
  </si>
  <si>
    <t>Hombres</t>
  </si>
  <si>
    <t>Mujeres</t>
  </si>
  <si>
    <t>Total</t>
  </si>
  <si>
    <t>100 y más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</si>
  <si>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</si>
  <si>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</si>
  <si>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</si>
  <si>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</si>
  <si>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</si>
  <si>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</si>
  <si>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</si>
  <si>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</si>
  <si>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</si>
  <si>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</si>
  <si>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</si>
  <si>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</si>
  <si>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</si>
  <si>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</si>
  <si>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</si>
  <si>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</si>
  <si>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</si>
  <si>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</si>
  <si>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5-9</t>
  </si>
  <si>
    <t>10-14</t>
  </si>
  <si>
    <t>Razón de masculinidad</t>
  </si>
  <si>
    <t>Sex-ratio</t>
  </si>
  <si>
    <t>Índice de vejez</t>
  </si>
  <si>
    <t>Población 0-19 años</t>
  </si>
  <si>
    <t>Población 19-64 años</t>
  </si>
  <si>
    <t>Población 65 y más años</t>
  </si>
  <si>
    <t>Índice de longevidad</t>
  </si>
  <si>
    <t>Índice de juventud</t>
  </si>
  <si>
    <t>Índice de dependencia</t>
  </si>
  <si>
    <t>Edad media</t>
  </si>
  <si>
    <t>x+n/2</t>
  </si>
  <si>
    <t>7,5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</si>
  <si>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2016</t>
    </r>
  </si>
  <si>
    <t>Estructura de la población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</si>
</sst>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1" fillId="0" borderId="0" xfId="0" applyNumberFormat="1" applyFont="1"/>
    <xf numFmtId="3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85" zoomScaleNormal="85" workbookViewId="0"/>
  </sheetViews>
  <sheetFormatPr baseColWidth="10" defaultRowHeight="15"/>
  <cols>
    <col min="1" max="1" width="14.42578125" customWidth="1"/>
    <col min="4" max="4" width="12.7109375" bestFit="1" customWidth="1"/>
  </cols>
  <sheetData>
    <row r="1" spans="1:5" ht="18.75">
      <c r="A1" s="10" t="s">
        <v>38</v>
      </c>
    </row>
    <row r="2" spans="1:5" ht="18.75">
      <c r="A2" s="10"/>
    </row>
    <row r="3" spans="1:5" ht="30">
      <c r="A3" s="1"/>
      <c r="B3" s="1" t="s">
        <v>0</v>
      </c>
      <c r="C3" s="1" t="s">
        <v>1</v>
      </c>
      <c r="D3" s="1" t="s">
        <v>2</v>
      </c>
      <c r="E3" s="1" t="s">
        <v>26</v>
      </c>
    </row>
    <row r="4" spans="1:5">
      <c r="A4" s="1" t="s">
        <v>5</v>
      </c>
      <c r="B4" s="2">
        <v>2174491</v>
      </c>
      <c r="C4" s="2">
        <v>1118620</v>
      </c>
      <c r="D4" s="2">
        <v>1055871</v>
      </c>
      <c r="E4" s="7">
        <f>+C4/D4*100</f>
        <v>105.94286612663856</v>
      </c>
    </row>
    <row r="5" spans="1:5">
      <c r="A5" s="3" t="s">
        <v>23</v>
      </c>
      <c r="B5" s="2">
        <v>2477473</v>
      </c>
      <c r="C5" s="2">
        <v>1274793</v>
      </c>
      <c r="D5" s="2">
        <v>1202680</v>
      </c>
      <c r="E5" s="7">
        <f t="shared" ref="E5:E24" si="0">+C5/D5*100</f>
        <v>105.99602554295406</v>
      </c>
    </row>
    <row r="6" spans="1:5">
      <c r="A6" s="3" t="s">
        <v>24</v>
      </c>
      <c r="B6" s="2">
        <v>2338899</v>
      </c>
      <c r="C6" s="2">
        <v>1198494</v>
      </c>
      <c r="D6" s="2">
        <v>1140405</v>
      </c>
      <c r="E6" s="7">
        <f t="shared" si="0"/>
        <v>105.0937167059071</v>
      </c>
    </row>
    <row r="7" spans="1:5">
      <c r="A7" s="1" t="s">
        <v>6</v>
      </c>
      <c r="B7" s="2">
        <v>2183869</v>
      </c>
      <c r="C7" s="2">
        <v>1123784</v>
      </c>
      <c r="D7" s="2">
        <v>1060085</v>
      </c>
      <c r="E7" s="7">
        <f t="shared" si="0"/>
        <v>106.00885778027234</v>
      </c>
    </row>
    <row r="8" spans="1:5">
      <c r="A8" s="1" t="s">
        <v>7</v>
      </c>
      <c r="B8" s="2">
        <v>2316981</v>
      </c>
      <c r="C8" s="2">
        <v>1181459</v>
      </c>
      <c r="D8" s="2">
        <v>1135522</v>
      </c>
      <c r="E8" s="7">
        <f t="shared" si="0"/>
        <v>104.04545222373498</v>
      </c>
    </row>
    <row r="9" spans="1:5">
      <c r="A9" s="1" t="s">
        <v>8</v>
      </c>
      <c r="B9" s="2">
        <v>2616684</v>
      </c>
      <c r="C9" s="2">
        <v>1311613</v>
      </c>
      <c r="D9" s="2">
        <v>1305071</v>
      </c>
      <c r="E9" s="7">
        <f t="shared" si="0"/>
        <v>100.5012754095371</v>
      </c>
    </row>
    <row r="10" spans="1:5">
      <c r="A10" s="1" t="s">
        <v>9</v>
      </c>
      <c r="B10" s="2">
        <v>3154713</v>
      </c>
      <c r="C10" s="2">
        <v>1585077</v>
      </c>
      <c r="D10" s="2">
        <v>1569636</v>
      </c>
      <c r="E10" s="7">
        <f t="shared" si="0"/>
        <v>100.98373125998638</v>
      </c>
    </row>
    <row r="11" spans="1:5">
      <c r="A11" s="1" t="s">
        <v>10</v>
      </c>
      <c r="B11" s="2">
        <v>3888273</v>
      </c>
      <c r="C11" s="2">
        <v>1979773</v>
      </c>
      <c r="D11" s="2">
        <v>1908500</v>
      </c>
      <c r="E11" s="7">
        <f t="shared" si="0"/>
        <v>103.73450353680902</v>
      </c>
    </row>
    <row r="12" spans="1:5">
      <c r="A12" s="1" t="s">
        <v>11</v>
      </c>
      <c r="B12" s="2">
        <v>3941053</v>
      </c>
      <c r="C12" s="2">
        <v>2009139</v>
      </c>
      <c r="D12" s="2">
        <v>1931914</v>
      </c>
      <c r="E12" s="7">
        <f t="shared" si="0"/>
        <v>103.99733114413996</v>
      </c>
    </row>
    <row r="13" spans="1:5">
      <c r="A13" s="1" t="s">
        <v>12</v>
      </c>
      <c r="B13" s="2">
        <v>3716166</v>
      </c>
      <c r="C13" s="2">
        <v>1873686</v>
      </c>
      <c r="D13" s="2">
        <v>1842480</v>
      </c>
      <c r="E13" s="7">
        <f t="shared" si="0"/>
        <v>101.69369545395337</v>
      </c>
    </row>
    <row r="14" spans="1:5">
      <c r="A14" s="1" t="s">
        <v>13</v>
      </c>
      <c r="B14" s="2">
        <v>3459524</v>
      </c>
      <c r="C14" s="2">
        <v>1720389</v>
      </c>
      <c r="D14" s="2">
        <v>1739135</v>
      </c>
      <c r="E14" s="7">
        <f t="shared" si="0"/>
        <v>98.922107829466938</v>
      </c>
    </row>
    <row r="15" spans="1:5">
      <c r="A15" s="1" t="s">
        <v>14</v>
      </c>
      <c r="B15" s="2">
        <v>3069211</v>
      </c>
      <c r="C15" s="2">
        <v>1507166</v>
      </c>
      <c r="D15" s="2">
        <v>1562045</v>
      </c>
      <c r="E15" s="7">
        <f t="shared" si="0"/>
        <v>96.486720933135729</v>
      </c>
    </row>
    <row r="16" spans="1:5">
      <c r="A16" s="1" t="s">
        <v>15</v>
      </c>
      <c r="B16" s="2">
        <v>2561966</v>
      </c>
      <c r="C16" s="2">
        <v>1241920</v>
      </c>
      <c r="D16" s="2">
        <v>1320046</v>
      </c>
      <c r="E16" s="7">
        <f t="shared" si="0"/>
        <v>94.081569884685834</v>
      </c>
    </row>
    <row r="17" spans="1:5">
      <c r="A17" s="1" t="s">
        <v>16</v>
      </c>
      <c r="B17" s="2">
        <v>2340046</v>
      </c>
      <c r="C17" s="2">
        <v>1110250</v>
      </c>
      <c r="D17" s="2">
        <v>1229796</v>
      </c>
      <c r="E17" s="7">
        <f t="shared" si="0"/>
        <v>90.279200778015209</v>
      </c>
    </row>
    <row r="18" spans="1:5">
      <c r="A18" s="1" t="s">
        <v>17</v>
      </c>
      <c r="B18" s="2">
        <v>1965457</v>
      </c>
      <c r="C18" s="2">
        <v>907808</v>
      </c>
      <c r="D18" s="2">
        <v>1057649</v>
      </c>
      <c r="E18" s="7">
        <f t="shared" si="0"/>
        <v>85.832634456232654</v>
      </c>
    </row>
    <row r="19" spans="1:5">
      <c r="A19" s="1" t="s">
        <v>18</v>
      </c>
      <c r="B19" s="2">
        <v>1573274</v>
      </c>
      <c r="C19" s="2">
        <v>683325</v>
      </c>
      <c r="D19" s="2">
        <v>889949</v>
      </c>
      <c r="E19" s="7">
        <f t="shared" si="0"/>
        <v>76.782489783122401</v>
      </c>
    </row>
    <row r="20" spans="1:5">
      <c r="A20" s="1" t="s">
        <v>19</v>
      </c>
      <c r="B20" s="2">
        <v>1425954</v>
      </c>
      <c r="C20" s="2">
        <v>573046</v>
      </c>
      <c r="D20" s="2">
        <v>852908</v>
      </c>
      <c r="E20" s="7">
        <f t="shared" si="0"/>
        <v>67.187316803219105</v>
      </c>
    </row>
    <row r="21" spans="1:5">
      <c r="A21" s="1" t="s">
        <v>20</v>
      </c>
      <c r="B21" s="2">
        <v>886389</v>
      </c>
      <c r="C21" s="2">
        <v>312145</v>
      </c>
      <c r="D21" s="2">
        <v>574244</v>
      </c>
      <c r="E21" s="7">
        <f t="shared" si="0"/>
        <v>54.357555324914152</v>
      </c>
    </row>
    <row r="22" spans="1:5">
      <c r="A22" s="1" t="s">
        <v>21</v>
      </c>
      <c r="B22" s="2">
        <v>368545</v>
      </c>
      <c r="C22" s="2">
        <v>108789</v>
      </c>
      <c r="D22" s="2">
        <v>259756</v>
      </c>
      <c r="E22" s="7">
        <f t="shared" si="0"/>
        <v>41.881226997643942</v>
      </c>
    </row>
    <row r="23" spans="1:5">
      <c r="A23" s="1" t="s">
        <v>22</v>
      </c>
      <c r="B23" s="2">
        <v>83177</v>
      </c>
      <c r="C23" s="2">
        <v>19286</v>
      </c>
      <c r="D23" s="2">
        <v>63891</v>
      </c>
      <c r="E23" s="7">
        <f t="shared" si="0"/>
        <v>30.185785165359754</v>
      </c>
    </row>
    <row r="24" spans="1:5">
      <c r="A24" s="1" t="s">
        <v>4</v>
      </c>
      <c r="B24" s="2">
        <v>14863</v>
      </c>
      <c r="C24" s="2">
        <v>3048</v>
      </c>
      <c r="D24" s="2">
        <v>11815</v>
      </c>
      <c r="E24" s="7">
        <f t="shared" si="0"/>
        <v>25.797714769360979</v>
      </c>
    </row>
    <row r="25" spans="1:5">
      <c r="A25" s="1" t="s">
        <v>3</v>
      </c>
      <c r="B25" s="2">
        <v>46557008</v>
      </c>
      <c r="C25" s="2">
        <v>22843610</v>
      </c>
      <c r="D25" s="2">
        <v>23713398</v>
      </c>
    </row>
    <row r="26" spans="1:5">
      <c r="A26" s="1"/>
      <c r="B26" s="2"/>
      <c r="C26" s="2"/>
      <c r="D26" s="2"/>
    </row>
    <row r="27" spans="1:5">
      <c r="A27" s="1"/>
      <c r="B27" s="2"/>
      <c r="C27" s="2"/>
      <c r="D27" s="2"/>
    </row>
    <row r="28" spans="1:5" ht="30">
      <c r="A28" s="1" t="s">
        <v>25</v>
      </c>
      <c r="B28" s="6">
        <f>+C25/D25+100</f>
        <v>100.96332081973237</v>
      </c>
      <c r="C28" s="2"/>
      <c r="D28" s="2"/>
    </row>
    <row r="29" spans="1:5">
      <c r="A29" s="1"/>
      <c r="B29" s="2"/>
      <c r="C29" s="2"/>
      <c r="D29" s="2"/>
    </row>
    <row r="30" spans="1:5" ht="30">
      <c r="A30" s="1" t="s">
        <v>28</v>
      </c>
      <c r="B30" s="2">
        <f>SUM(B4:B7)</f>
        <v>9174732</v>
      </c>
      <c r="C30" s="2"/>
      <c r="D30" s="2"/>
    </row>
    <row r="31" spans="1:5" ht="30">
      <c r="A31" s="1" t="s">
        <v>29</v>
      </c>
      <c r="B31" s="2">
        <f>SUM(B8:B16)</f>
        <v>28724571</v>
      </c>
      <c r="C31" s="2"/>
      <c r="D31" s="2"/>
    </row>
    <row r="32" spans="1:5" ht="30">
      <c r="A32" s="1" t="s">
        <v>30</v>
      </c>
      <c r="B32" s="2">
        <f>SUM(B17:B24)</f>
        <v>8657705</v>
      </c>
      <c r="C32" s="2"/>
      <c r="D32" s="2"/>
    </row>
    <row r="33" spans="1:4">
      <c r="A33" s="1"/>
      <c r="B33" s="2"/>
      <c r="C33" s="2"/>
      <c r="D33" s="2"/>
    </row>
    <row r="34" spans="1:4">
      <c r="C34" s="2"/>
      <c r="D34" s="2"/>
    </row>
    <row r="35" spans="1:4">
      <c r="A35" s="4" t="s">
        <v>27</v>
      </c>
      <c r="B35" s="5">
        <f>+B32/B30*100</f>
        <v>94.364663730777096</v>
      </c>
      <c r="C35" s="2"/>
      <c r="D35" s="2"/>
    </row>
    <row r="36" spans="1:4">
      <c r="A36" s="4"/>
      <c r="B36" s="5"/>
      <c r="C36" s="2"/>
      <c r="D36" s="2"/>
    </row>
    <row r="37" spans="1:4">
      <c r="A37" s="4"/>
      <c r="B37" s="5"/>
      <c r="C37" s="2"/>
      <c r="D37" s="2"/>
    </row>
    <row r="38" spans="1:4" ht="30">
      <c r="A38" s="1" t="s">
        <v>30</v>
      </c>
      <c r="B38" s="2">
        <f>SUM(B19:B24)</f>
        <v>4352202</v>
      </c>
      <c r="C38" s="2"/>
      <c r="D38" s="2"/>
    </row>
    <row r="39" spans="1:4" ht="30">
      <c r="A39" s="4" t="s">
        <v>31</v>
      </c>
      <c r="B39" s="5">
        <f>+B38/B32+100</f>
        <v>100.50269696183919</v>
      </c>
      <c r="C39" s="2"/>
      <c r="D39" s="2"/>
    </row>
    <row r="40" spans="1:4">
      <c r="A40" s="1"/>
      <c r="B40" s="2"/>
      <c r="C40" s="2"/>
      <c r="D40" s="2"/>
    </row>
    <row r="41" spans="1:4" ht="30">
      <c r="A41" s="4" t="s">
        <v>32</v>
      </c>
      <c r="B41" s="5">
        <f>+B30/B32*100</f>
        <v>105.97187129845611</v>
      </c>
      <c r="C41" s="2"/>
      <c r="D41" s="2"/>
    </row>
    <row r="42" spans="1:4">
      <c r="A42" s="4"/>
      <c r="B42" s="5"/>
      <c r="C42" s="2"/>
      <c r="D42" s="2"/>
    </row>
    <row r="43" spans="1:4" ht="30">
      <c r="A43" s="4" t="s">
        <v>33</v>
      </c>
      <c r="B43" s="5">
        <f>(B30+B32)/B31*100</f>
        <v>62.080777464004598</v>
      </c>
      <c r="C43" s="2"/>
      <c r="D43" s="2"/>
    </row>
    <row r="44" spans="1:4">
      <c r="A44" s="1"/>
      <c r="B44" s="2"/>
      <c r="C44" s="2"/>
      <c r="D44" s="2"/>
    </row>
    <row r="45" spans="1:4">
      <c r="A45" s="1"/>
      <c r="B45" s="2"/>
      <c r="C45" s="2"/>
      <c r="D45" s="2"/>
    </row>
    <row r="46" spans="1:4">
      <c r="A46" s="1"/>
      <c r="B46" s="2"/>
      <c r="C46" s="2"/>
      <c r="D46" s="2"/>
    </row>
    <row r="47" spans="1:4">
      <c r="A47" s="1" t="s">
        <v>34</v>
      </c>
      <c r="B47" s="2"/>
      <c r="C47" s="2"/>
      <c r="D47" s="2"/>
    </row>
    <row r="48" spans="1:4">
      <c r="A48" s="1"/>
      <c r="B48" s="2"/>
      <c r="C48" s="2"/>
      <c r="D48" s="2"/>
    </row>
    <row r="49" spans="1:5" ht="18">
      <c r="A49" s="1"/>
      <c r="B49" s="1" t="s">
        <v>35</v>
      </c>
      <c r="C49" s="1" t="s">
        <v>37</v>
      </c>
      <c r="D49" s="2"/>
      <c r="E49" s="2"/>
    </row>
    <row r="50" spans="1:5">
      <c r="A50" s="1" t="s">
        <v>5</v>
      </c>
      <c r="B50" s="9">
        <v>2.5</v>
      </c>
      <c r="C50" s="2">
        <v>2174491</v>
      </c>
      <c r="D50" s="2">
        <f>+B50*C50</f>
        <v>5436227.5</v>
      </c>
      <c r="E50" s="2"/>
    </row>
    <row r="51" spans="1:5">
      <c r="A51" s="3" t="s">
        <v>23</v>
      </c>
      <c r="B51" s="9" t="s">
        <v>36</v>
      </c>
      <c r="C51" s="2">
        <v>2477473</v>
      </c>
      <c r="D51" s="2">
        <f t="shared" ref="D51:D70" si="1">+B51*C51</f>
        <v>18581047.5</v>
      </c>
      <c r="E51" s="2"/>
    </row>
    <row r="52" spans="1:5">
      <c r="A52" s="3" t="s">
        <v>24</v>
      </c>
      <c r="B52" s="9">
        <v>12.5</v>
      </c>
      <c r="C52" s="2">
        <v>2338899</v>
      </c>
      <c r="D52" s="2">
        <f t="shared" si="1"/>
        <v>29236237.5</v>
      </c>
      <c r="E52" s="2"/>
    </row>
    <row r="53" spans="1:5">
      <c r="A53" s="1" t="s">
        <v>6</v>
      </c>
      <c r="B53" s="9">
        <f>B52+5</f>
        <v>17.5</v>
      </c>
      <c r="C53" s="2">
        <v>2183869</v>
      </c>
      <c r="D53" s="2">
        <f t="shared" si="1"/>
        <v>38217707.5</v>
      </c>
      <c r="E53" s="2"/>
    </row>
    <row r="54" spans="1:5">
      <c r="A54" s="1" t="s">
        <v>7</v>
      </c>
      <c r="B54" s="9">
        <f t="shared" ref="B54:B70" si="2">B53+5</f>
        <v>22.5</v>
      </c>
      <c r="C54" s="2">
        <v>2316981</v>
      </c>
      <c r="D54" s="2">
        <f t="shared" si="1"/>
        <v>52132072.5</v>
      </c>
      <c r="E54" s="2"/>
    </row>
    <row r="55" spans="1:5">
      <c r="A55" s="1" t="s">
        <v>8</v>
      </c>
      <c r="B55" s="9">
        <f t="shared" si="2"/>
        <v>27.5</v>
      </c>
      <c r="C55" s="2">
        <v>2616684</v>
      </c>
      <c r="D55" s="2">
        <f t="shared" si="1"/>
        <v>71958810</v>
      </c>
      <c r="E55" s="2"/>
    </row>
    <row r="56" spans="1:5">
      <c r="A56" s="1" t="s">
        <v>9</v>
      </c>
      <c r="B56" s="9">
        <f t="shared" si="2"/>
        <v>32.5</v>
      </c>
      <c r="C56" s="2">
        <v>3154713</v>
      </c>
      <c r="D56" s="2">
        <f t="shared" si="1"/>
        <v>102528172.5</v>
      </c>
      <c r="E56" s="2"/>
    </row>
    <row r="57" spans="1:5">
      <c r="A57" s="1" t="s">
        <v>10</v>
      </c>
      <c r="B57" s="9">
        <f t="shared" si="2"/>
        <v>37.5</v>
      </c>
      <c r="C57" s="2">
        <v>3888273</v>
      </c>
      <c r="D57" s="2">
        <f t="shared" si="1"/>
        <v>145810237.5</v>
      </c>
      <c r="E57" s="2"/>
    </row>
    <row r="58" spans="1:5">
      <c r="A58" s="1" t="s">
        <v>11</v>
      </c>
      <c r="B58" s="9">
        <f t="shared" si="2"/>
        <v>42.5</v>
      </c>
      <c r="C58" s="2">
        <v>3941053</v>
      </c>
      <c r="D58" s="2">
        <f t="shared" si="1"/>
        <v>167494752.5</v>
      </c>
      <c r="E58" s="2"/>
    </row>
    <row r="59" spans="1:5">
      <c r="A59" s="1" t="s">
        <v>12</v>
      </c>
      <c r="B59" s="9">
        <f t="shared" si="2"/>
        <v>47.5</v>
      </c>
      <c r="C59" s="2">
        <v>3716166</v>
      </c>
      <c r="D59" s="2">
        <f t="shared" si="1"/>
        <v>176517885</v>
      </c>
      <c r="E59" s="2"/>
    </row>
    <row r="60" spans="1:5">
      <c r="A60" s="1" t="s">
        <v>13</v>
      </c>
      <c r="B60" s="9">
        <f t="shared" si="2"/>
        <v>52.5</v>
      </c>
      <c r="C60" s="2">
        <v>3459524</v>
      </c>
      <c r="D60" s="2">
        <f t="shared" si="1"/>
        <v>181625010</v>
      </c>
      <c r="E60" s="2"/>
    </row>
    <row r="61" spans="1:5">
      <c r="A61" s="1" t="s">
        <v>14</v>
      </c>
      <c r="B61" s="9">
        <f t="shared" si="2"/>
        <v>57.5</v>
      </c>
      <c r="C61" s="2">
        <v>3069211</v>
      </c>
      <c r="D61" s="2">
        <f t="shared" si="1"/>
        <v>176479632.5</v>
      </c>
      <c r="E61" s="2"/>
    </row>
    <row r="62" spans="1:5">
      <c r="A62" s="1" t="s">
        <v>15</v>
      </c>
      <c r="B62" s="9">
        <f t="shared" si="2"/>
        <v>62.5</v>
      </c>
      <c r="C62" s="2">
        <v>2561966</v>
      </c>
      <c r="D62" s="2">
        <f t="shared" si="1"/>
        <v>160122875</v>
      </c>
      <c r="E62" s="2"/>
    </row>
    <row r="63" spans="1:5">
      <c r="A63" s="1" t="s">
        <v>16</v>
      </c>
      <c r="B63" s="9">
        <f t="shared" si="2"/>
        <v>67.5</v>
      </c>
      <c r="C63" s="2">
        <v>2340046</v>
      </c>
      <c r="D63" s="2">
        <f t="shared" si="1"/>
        <v>157953105</v>
      </c>
      <c r="E63" s="2"/>
    </row>
    <row r="64" spans="1:5">
      <c r="A64" s="1" t="s">
        <v>17</v>
      </c>
      <c r="B64" s="9">
        <f t="shared" si="2"/>
        <v>72.5</v>
      </c>
      <c r="C64" s="2">
        <v>1965457</v>
      </c>
      <c r="D64" s="2">
        <f t="shared" si="1"/>
        <v>142495632.5</v>
      </c>
      <c r="E64" s="2"/>
    </row>
    <row r="65" spans="1:5">
      <c r="A65" s="1" t="s">
        <v>18</v>
      </c>
      <c r="B65" s="9">
        <f t="shared" si="2"/>
        <v>77.5</v>
      </c>
      <c r="C65" s="2">
        <v>1573274</v>
      </c>
      <c r="D65" s="2">
        <f t="shared" si="1"/>
        <v>121928735</v>
      </c>
      <c r="E65" s="2"/>
    </row>
    <row r="66" spans="1:5">
      <c r="A66" s="1" t="s">
        <v>19</v>
      </c>
      <c r="B66" s="9">
        <f t="shared" si="2"/>
        <v>82.5</v>
      </c>
      <c r="C66" s="2">
        <v>1425954</v>
      </c>
      <c r="D66" s="2">
        <f t="shared" si="1"/>
        <v>117641205</v>
      </c>
      <c r="E66" s="2"/>
    </row>
    <row r="67" spans="1:5">
      <c r="A67" s="1" t="s">
        <v>20</v>
      </c>
      <c r="B67" s="9">
        <f t="shared" si="2"/>
        <v>87.5</v>
      </c>
      <c r="C67" s="2">
        <v>886389</v>
      </c>
      <c r="D67" s="2">
        <f t="shared" si="1"/>
        <v>77559037.5</v>
      </c>
      <c r="E67" s="2"/>
    </row>
    <row r="68" spans="1:5">
      <c r="A68" s="1" t="s">
        <v>21</v>
      </c>
      <c r="B68" s="9">
        <f t="shared" si="2"/>
        <v>92.5</v>
      </c>
      <c r="C68" s="2">
        <v>368545</v>
      </c>
      <c r="D68" s="2">
        <f t="shared" si="1"/>
        <v>34090412.5</v>
      </c>
      <c r="E68" s="2"/>
    </row>
    <row r="69" spans="1:5">
      <c r="A69" s="1" t="s">
        <v>22</v>
      </c>
      <c r="B69" s="9">
        <f t="shared" si="2"/>
        <v>97.5</v>
      </c>
      <c r="C69" s="2">
        <v>83177</v>
      </c>
      <c r="D69" s="2">
        <f t="shared" si="1"/>
        <v>8109757.5</v>
      </c>
      <c r="E69" s="2"/>
    </row>
    <row r="70" spans="1:5">
      <c r="A70" s="1" t="s">
        <v>4</v>
      </c>
      <c r="B70" s="9">
        <f t="shared" si="2"/>
        <v>102.5</v>
      </c>
      <c r="C70" s="2">
        <v>14863</v>
      </c>
      <c r="D70" s="2">
        <f t="shared" si="1"/>
        <v>1523457.5</v>
      </c>
      <c r="E70" s="2"/>
    </row>
    <row r="71" spans="1:5">
      <c r="A71" s="1" t="s">
        <v>3</v>
      </c>
      <c r="B71" s="1"/>
      <c r="C71" s="2">
        <v>46557008</v>
      </c>
      <c r="D71" s="2">
        <f>SUM(D50:D70)</f>
        <v>1987442010</v>
      </c>
      <c r="E71" s="2"/>
    </row>
    <row r="72" spans="1:5">
      <c r="A72" s="1"/>
      <c r="B72" s="2"/>
      <c r="C72" s="2"/>
      <c r="D72" s="2"/>
    </row>
    <row r="73" spans="1:5">
      <c r="A73" s="1"/>
      <c r="B73" s="2"/>
      <c r="C73" s="2"/>
      <c r="D73" s="2"/>
    </row>
    <row r="74" spans="1:5">
      <c r="A74" s="1"/>
      <c r="B74" s="2"/>
      <c r="C74" s="2"/>
      <c r="D74" s="2"/>
    </row>
    <row r="75" spans="1:5">
      <c r="A75" s="4" t="s">
        <v>34</v>
      </c>
      <c r="B75" s="8">
        <f>D71/C71</f>
        <v>42.688353383877242</v>
      </c>
      <c r="C75" s="2"/>
      <c r="D75" s="2"/>
    </row>
    <row r="76" spans="1:5">
      <c r="A76" s="1"/>
      <c r="B76" s="2"/>
      <c r="C76" s="2"/>
      <c r="D76" s="2"/>
    </row>
    <row r="77" spans="1:5">
      <c r="A77" s="1"/>
      <c r="B77" s="2"/>
      <c r="C77" s="2"/>
      <c r="D77" s="2"/>
    </row>
    <row r="78" spans="1:5">
      <c r="A78" s="1"/>
      <c r="B78" s="2"/>
      <c r="C78" s="2"/>
      <c r="D78" s="2"/>
    </row>
    <row r="79" spans="1:5">
      <c r="A79" s="1"/>
      <c r="B79" s="2"/>
      <c r="C79" s="2"/>
      <c r="D79" s="2"/>
    </row>
    <row r="80" spans="1:5">
      <c r="A80" s="1"/>
      <c r="B80" s="2"/>
      <c r="C80" s="2"/>
      <c r="D80" s="2"/>
    </row>
    <row r="81" spans="1:4">
      <c r="A81" s="1"/>
      <c r="B81" s="2"/>
      <c r="C81" s="2"/>
      <c r="D81" s="2"/>
    </row>
    <row r="82" spans="1:4">
      <c r="A82" s="1"/>
      <c r="B82" s="2"/>
      <c r="C82" s="2"/>
      <c r="D82" s="2"/>
    </row>
    <row r="83" spans="1:4">
      <c r="A83" s="1"/>
      <c r="B83" s="2"/>
      <c r="C83" s="2"/>
      <c r="D83" s="2"/>
    </row>
    <row r="84" spans="1:4">
      <c r="A84" s="1"/>
      <c r="B84" s="2"/>
      <c r="C84" s="2"/>
      <c r="D84" s="2"/>
    </row>
    <row r="85" spans="1:4">
      <c r="A85" s="1"/>
      <c r="B85" s="2"/>
      <c r="C85" s="2"/>
      <c r="D85" s="2"/>
    </row>
    <row r="86" spans="1:4">
      <c r="A86" s="1"/>
      <c r="B86" s="2"/>
      <c r="C86" s="2"/>
      <c r="D86" s="2"/>
    </row>
    <row r="87" spans="1:4">
      <c r="A87" s="1"/>
      <c r="B87" s="2"/>
      <c r="C87" s="2"/>
      <c r="D87" s="2"/>
    </row>
    <row r="88" spans="1:4">
      <c r="A88" s="1"/>
      <c r="B88" s="2"/>
      <c r="C88" s="2"/>
      <c r="D88" s="2"/>
    </row>
    <row r="89" spans="1:4">
      <c r="A89" s="1"/>
      <c r="B89" s="2"/>
      <c r="C89" s="2"/>
      <c r="D89" s="2"/>
    </row>
    <row r="90" spans="1:4">
      <c r="A90" s="1"/>
      <c r="B90" s="2"/>
      <c r="C90" s="2"/>
      <c r="D90" s="2"/>
    </row>
    <row r="91" spans="1:4">
      <c r="A91" s="1"/>
      <c r="B91" s="2"/>
      <c r="C91" s="2"/>
      <c r="D91" s="2"/>
    </row>
    <row r="92" spans="1:4">
      <c r="A92" s="1"/>
      <c r="B92" s="2"/>
      <c r="C92" s="2"/>
      <c r="D92" s="2"/>
    </row>
    <row r="93" spans="1:4">
      <c r="A93" s="1"/>
      <c r="B93" s="2"/>
      <c r="C93" s="2"/>
      <c r="D93" s="2"/>
    </row>
    <row r="94" spans="1:4">
      <c r="A94" s="1"/>
      <c r="B94" s="2"/>
      <c r="C94" s="2"/>
      <c r="D94" s="2"/>
    </row>
    <row r="95" spans="1:4">
      <c r="A95" s="1"/>
      <c r="B95" s="2"/>
      <c r="C95" s="2"/>
      <c r="D95" s="2"/>
    </row>
    <row r="96" spans="1:4">
      <c r="A96" s="1"/>
      <c r="B96" s="2"/>
      <c r="C96" s="2"/>
      <c r="D96" s="2"/>
    </row>
    <row r="97" spans="1:4">
      <c r="A97" s="1"/>
      <c r="B97" s="2"/>
      <c r="C97" s="2"/>
      <c r="D97" s="2"/>
    </row>
    <row r="98" spans="1:4">
      <c r="A98" s="1"/>
      <c r="B98" s="2"/>
      <c r="C98" s="2"/>
      <c r="D98" s="2"/>
    </row>
    <row r="99" spans="1:4">
      <c r="A99" s="1"/>
      <c r="B99" s="2"/>
      <c r="C99" s="2"/>
      <c r="D99" s="2"/>
    </row>
    <row r="100" spans="1:4">
      <c r="A100" s="1"/>
      <c r="B100" s="2"/>
      <c r="C100" s="2"/>
      <c r="D100" s="2"/>
    </row>
    <row r="101" spans="1:4">
      <c r="A101" s="1"/>
      <c r="B101" s="2"/>
      <c r="C101" s="2"/>
      <c r="D101" s="2"/>
    </row>
    <row r="102" spans="1:4">
      <c r="A102" s="1"/>
      <c r="B102" s="2"/>
      <c r="C102" s="2"/>
      <c r="D102" s="2"/>
    </row>
    <row r="103" spans="1:4">
      <c r="A103" s="1"/>
      <c r="B103" s="2"/>
      <c r="C103" s="2"/>
      <c r="D103" s="2"/>
    </row>
    <row r="104" spans="1:4">
      <c r="A104" s="1"/>
      <c r="B104" s="2"/>
      <c r="C104" s="2"/>
      <c r="D104" s="2"/>
    </row>
    <row r="105" spans="1:4">
      <c r="A105" s="1"/>
      <c r="B105" s="2"/>
      <c r="C105" s="2"/>
      <c r="D105" s="2"/>
    </row>
    <row r="106" spans="1:4">
      <c r="A106" s="1"/>
      <c r="B106" s="2"/>
      <c r="C106" s="2"/>
      <c r="D106" s="2"/>
    </row>
    <row r="107" spans="1:4">
      <c r="A107" s="1"/>
      <c r="B107" s="2"/>
      <c r="C107" s="2"/>
      <c r="D107" s="2"/>
    </row>
    <row r="108" spans="1:4">
      <c r="A108" s="1"/>
      <c r="B108" s="2"/>
      <c r="C108" s="2"/>
      <c r="D108" s="2"/>
    </row>
  </sheetData>
  <pageMargins left="0.7" right="0.7" top="0.75" bottom="0.75" header="0.3" footer="0.3"/>
  <pageSetup paperSize="9" orientation="portrait" r:id="rId1"/>
  <ignoredErrors>
    <ignoredError sqref="B51" numberStoredAsText="1"/>
    <ignoredError sqref="A52 A6" twoDigitTextYear="1"/>
    <ignoredError sqref="B30:B32 B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</vt:lpstr>
    </vt:vector>
  </TitlesOfParts>
  <Company>UPV/EHU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</dc:creator>
  <cp:lastModifiedBy>Itziar</cp:lastModifiedBy>
  <dcterms:created xsi:type="dcterms:W3CDTF">2017-05-14T21:19:00Z</dcterms:created>
  <dcterms:modified xsi:type="dcterms:W3CDTF">2017-05-17T21:48:48Z</dcterms:modified>
</cp:coreProperties>
</file>