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TBNupcialidad" sheetId="1" r:id="rId1"/>
    <sheet name="TENupcialidad mujeres" sheetId="2" r:id="rId2"/>
    <sheet name="Edad media nupcialidad" sheetId="3" r:id="rId3"/>
    <sheet name="TENupc grupos de edad" sheetId="4" r:id="rId4"/>
    <sheet name="Edad media por intervalos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/>
  <c r="B12"/>
  <c r="B15" i="5" l="1"/>
  <c r="D12"/>
  <c r="C12"/>
  <c r="D3"/>
  <c r="D4"/>
  <c r="D5"/>
  <c r="D6"/>
  <c r="D7"/>
  <c r="D8"/>
  <c r="D9"/>
  <c r="D10"/>
  <c r="D11"/>
  <c r="D2"/>
  <c r="F23" i="4"/>
  <c r="F24"/>
  <c r="F25"/>
  <c r="F26"/>
  <c r="F27"/>
  <c r="F28"/>
  <c r="F29"/>
  <c r="F30"/>
  <c r="F31"/>
  <c r="F22"/>
  <c r="D23"/>
  <c r="D24"/>
  <c r="D25"/>
  <c r="D26"/>
  <c r="D27"/>
  <c r="D28"/>
  <c r="D29"/>
  <c r="D30"/>
  <c r="D22"/>
  <c r="C31"/>
  <c r="B31"/>
  <c r="D31" s="1"/>
  <c r="B51" i="3"/>
  <c r="D48"/>
  <c r="C4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2"/>
  <c r="B95" i="2"/>
  <c r="F4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3"/>
  <c r="B6" i="1" l="1"/>
  <c r="B9" s="1"/>
  <c r="B14" l="1"/>
  <c r="B15" s="1"/>
</calcChain>
</file>

<file path=xl/comments1.xml><?xml version="1.0" encoding="utf-8"?>
<comments xmlns="http://schemas.openxmlformats.org/spreadsheetml/2006/main">
  <authors>
    <author>Docencia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Es un valor arbitrario porque no conocemos la amplitud del intervalo</t>
        </r>
      </text>
    </comment>
  </commentList>
</comments>
</file>

<file path=xl/sharedStrings.xml><?xml version="1.0" encoding="utf-8"?>
<sst xmlns="http://schemas.openxmlformats.org/spreadsheetml/2006/main" count="99" uniqueCount="53">
  <si>
    <r>
      <t>P</t>
    </r>
    <r>
      <rPr>
        <vertAlign val="subscript"/>
        <sz val="11"/>
        <color theme="1"/>
        <rFont val="Calibri"/>
        <family val="2"/>
        <scheme val="minor"/>
      </rPr>
      <t>2015</t>
    </r>
  </si>
  <si>
    <r>
      <t>P</t>
    </r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/>
    </r>
  </si>
  <si>
    <r>
      <t>P</t>
    </r>
    <r>
      <rPr>
        <vertAlign val="subscript"/>
        <sz val="11"/>
        <color theme="1"/>
        <rFont val="Calibri"/>
        <family val="2"/>
        <scheme val="minor"/>
      </rPr>
      <t>30/6/2015</t>
    </r>
  </si>
  <si>
    <t>‰</t>
  </si>
  <si>
    <r>
      <t>TBNupcialidad</t>
    </r>
    <r>
      <rPr>
        <b/>
        <vertAlign val="subscript"/>
        <sz val="11"/>
        <color rgb="FFFF0000"/>
        <rFont val="Calibri"/>
        <family val="2"/>
        <scheme val="minor"/>
      </rPr>
      <t>2015</t>
    </r>
  </si>
  <si>
    <r>
      <t>M</t>
    </r>
    <r>
      <rPr>
        <vertAlign val="subscript"/>
        <sz val="11"/>
        <color theme="1"/>
        <rFont val="Calibri"/>
        <family val="2"/>
        <scheme val="minor"/>
      </rPr>
      <t>2015</t>
    </r>
  </si>
  <si>
    <t>Tasa Bruta de Nupcialidad</t>
  </si>
  <si>
    <r>
      <t>P</t>
    </r>
    <r>
      <rPr>
        <vertAlign val="subscript"/>
        <sz val="11"/>
        <color theme="1"/>
        <rFont val="Calibri"/>
        <family val="2"/>
        <scheme val="minor"/>
      </rPr>
      <t>2015, &gt;15</t>
    </r>
  </si>
  <si>
    <r>
      <t>P</t>
    </r>
    <r>
      <rPr>
        <vertAlign val="subscript"/>
        <sz val="11"/>
        <color theme="1"/>
        <rFont val="Calibri"/>
        <family val="2"/>
        <scheme val="minor"/>
      </rPr>
      <t>2016, &gt;15</t>
    </r>
  </si>
  <si>
    <r>
      <t>P</t>
    </r>
    <r>
      <rPr>
        <vertAlign val="subscript"/>
        <sz val="11"/>
        <color theme="1"/>
        <rFont val="Calibri"/>
        <family val="2"/>
        <scheme val="minor"/>
      </rPr>
      <t>30/6/2015, &gt;15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</si>
  <si>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</si>
  <si>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</si>
  <si>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</si>
  <si>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</si>
  <si>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</si>
  <si>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</si>
  <si>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</si>
  <si>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</si>
  <si>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</si>
  <si>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</si>
  <si>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</si>
  <si>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</si>
  <si>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</si>
  <si>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</si>
  <si>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</si>
  <si>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</si>
  <si>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</si>
  <si>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</si>
  <si>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r>
      <t>TGNupcialidad</t>
    </r>
    <r>
      <rPr>
        <b/>
        <vertAlign val="subscript"/>
        <sz val="11"/>
        <color rgb="FFFF0000"/>
        <rFont val="Calibri"/>
        <family val="2"/>
        <scheme val="minor"/>
      </rPr>
      <t>2015</t>
    </r>
  </si>
  <si>
    <t>Tasa específica de nupcialidad anual para las mujeres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</si>
  <si>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2015, &gt;15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</si>
  <si>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2016, &gt;15</t>
    </r>
  </si>
  <si>
    <t>Edad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</si>
  <si>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f,30/6/ 2015, &gt;15</t>
    </r>
  </si>
  <si>
    <t>Mf</t>
  </si>
  <si>
    <t>TENupcialidad</t>
  </si>
  <si>
    <t>ISnupcialidad</t>
  </si>
  <si>
    <t>&gt;60</t>
  </si>
  <si>
    <t>Edad (x)</t>
  </si>
  <si>
    <t>x+n/2</t>
  </si>
  <si>
    <t>(x+n/2)*TENupc</t>
  </si>
  <si>
    <r>
      <t>P</t>
    </r>
    <r>
      <rPr>
        <vertAlign val="subscript"/>
        <sz val="11"/>
        <color theme="1"/>
        <rFont val="Calibri"/>
        <family val="2"/>
        <scheme val="minor"/>
      </rPr>
      <t>2015,f, &gt;15</t>
    </r>
  </si>
  <si>
    <r>
      <t>P</t>
    </r>
    <r>
      <rPr>
        <vertAlign val="subscript"/>
        <sz val="11"/>
        <color theme="1"/>
        <rFont val="Calibri"/>
        <family val="2"/>
        <scheme val="minor"/>
      </rPr>
      <t>2016,f,  &gt;15</t>
    </r>
  </si>
  <si>
    <t>Matrimonios femeninos</t>
  </si>
  <si>
    <t>&gt;60 años</t>
  </si>
  <si>
    <t>P30/06/2015, f, &gt;15</t>
  </si>
  <si>
    <t>TENupc</t>
  </si>
  <si>
    <t>Intervalos</t>
  </si>
  <si>
    <t>Punto medio del intervalo</t>
  </si>
  <si>
    <t>Edad media al matrimonio para las mujeres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</si>
  <si>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2015,f, &gt;15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</si>
  <si>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2016,f,  &gt;15</t>
    </r>
  </si>
  <si>
    <t>Edad media a la nupcialidad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</si>
</sst>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FF0000"/>
      <name val="Calibri"/>
      <family val="2"/>
      <scheme val="minor"/>
    </font>
    <font>
      <sz val="8.8000000000000007"/>
      <color rgb="FF333333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5E7F3"/>
        <bgColor indexed="64"/>
      </patternFill>
    </fill>
    <fill>
      <patternFill patternType="solid">
        <fgColor rgb="FFF3F4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165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2" fontId="6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'TENupcialidad mujeres'!$L$2</c:f>
              <c:strCache>
                <c:ptCount val="1"/>
                <c:pt idx="0">
                  <c:v>TENupcialidad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'TENupcialidad mujeres'!$K$3:$K$48</c:f>
              <c:numCache>
                <c:formatCode>General</c:formatCode>
                <c:ptCount val="4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</c:numCache>
            </c:numRef>
          </c:xVal>
          <c:yVal>
            <c:numRef>
              <c:f>'TENupcialidad mujeres'!$L$3:$L$48</c:f>
              <c:numCache>
                <c:formatCode>General</c:formatCode>
                <c:ptCount val="46"/>
                <c:pt idx="0">
                  <c:v>1.3825904214135605E-2</c:v>
                </c:pt>
                <c:pt idx="1">
                  <c:v>4.7733152583795554E-2</c:v>
                </c:pt>
                <c:pt idx="2">
                  <c:v>0.19328853871448626</c:v>
                </c:pt>
                <c:pt idx="3">
                  <c:v>1.0409429606232288</c:v>
                </c:pt>
                <c:pt idx="4">
                  <c:v>1.8777334093934208</c:v>
                </c:pt>
                <c:pt idx="5">
                  <c:v>2.5906554030830669</c:v>
                </c:pt>
                <c:pt idx="6">
                  <c:v>3.718706721460733</c:v>
                </c:pt>
                <c:pt idx="7">
                  <c:v>5.0294899215762525</c:v>
                </c:pt>
                <c:pt idx="8">
                  <c:v>7.229296344276281</c:v>
                </c:pt>
                <c:pt idx="9">
                  <c:v>11.183736362054825</c:v>
                </c:pt>
                <c:pt idx="10">
                  <c:v>16.361339356191539</c:v>
                </c:pt>
                <c:pt idx="11">
                  <c:v>22.990474818519306</c:v>
                </c:pt>
                <c:pt idx="12">
                  <c:v>29.020858032639957</c:v>
                </c:pt>
                <c:pt idx="13">
                  <c:v>35.641413325895805</c:v>
                </c:pt>
                <c:pt idx="14">
                  <c:v>38.057849630607706</c:v>
                </c:pt>
                <c:pt idx="15">
                  <c:v>39.705489850075899</c:v>
                </c:pt>
                <c:pt idx="16">
                  <c:v>36.449278325223865</c:v>
                </c:pt>
                <c:pt idx="17">
                  <c:v>32.430644509522779</c:v>
                </c:pt>
                <c:pt idx="18">
                  <c:v>28.885989404512213</c:v>
                </c:pt>
                <c:pt idx="19">
                  <c:v>24.788630130381389</c:v>
                </c:pt>
                <c:pt idx="20">
                  <c:v>21.559408405250316</c:v>
                </c:pt>
                <c:pt idx="21">
                  <c:v>18.659972805090426</c:v>
                </c:pt>
                <c:pt idx="22">
                  <c:v>16.104699791154605</c:v>
                </c:pt>
                <c:pt idx="23">
                  <c:v>14.144718147547092</c:v>
                </c:pt>
                <c:pt idx="24">
                  <c:v>12.094804583267933</c:v>
                </c:pt>
                <c:pt idx="25">
                  <c:v>10.601300827397019</c:v>
                </c:pt>
                <c:pt idx="26">
                  <c:v>9.1331118311927728</c:v>
                </c:pt>
                <c:pt idx="27">
                  <c:v>8.2815681020168235</c:v>
                </c:pt>
                <c:pt idx="28">
                  <c:v>7.3925774313292694</c:v>
                </c:pt>
                <c:pt idx="29">
                  <c:v>6.5422728399702477</c:v>
                </c:pt>
                <c:pt idx="30">
                  <c:v>5.9150190106397718</c:v>
                </c:pt>
                <c:pt idx="31">
                  <c:v>5.1824969622178383</c:v>
                </c:pt>
                <c:pt idx="32">
                  <c:v>4.7642596751223492</c:v>
                </c:pt>
                <c:pt idx="33">
                  <c:v>4.4182601431232813</c:v>
                </c:pt>
                <c:pt idx="34">
                  <c:v>4.0293065635356058</c:v>
                </c:pt>
                <c:pt idx="35">
                  <c:v>3.922054330773677</c:v>
                </c:pt>
                <c:pt idx="36">
                  <c:v>3.4129071215715063</c:v>
                </c:pt>
                <c:pt idx="37">
                  <c:v>3.2333183534588916</c:v>
                </c:pt>
                <c:pt idx="38">
                  <c:v>2.9837243230450765</c:v>
                </c:pt>
                <c:pt idx="39">
                  <c:v>2.4727782782449923</c:v>
                </c:pt>
                <c:pt idx="40">
                  <c:v>2.2321735713706921</c:v>
                </c:pt>
                <c:pt idx="41">
                  <c:v>2.0397836137383032</c:v>
                </c:pt>
                <c:pt idx="42">
                  <c:v>1.8629587054841847</c:v>
                </c:pt>
                <c:pt idx="43">
                  <c:v>1.6516829037391145</c:v>
                </c:pt>
                <c:pt idx="44">
                  <c:v>1.8652794828088706</c:v>
                </c:pt>
                <c:pt idx="45">
                  <c:v>0.38125087560778426</c:v>
                </c:pt>
              </c:numCache>
            </c:numRef>
          </c:yVal>
          <c:smooth val="1"/>
        </c:ser>
        <c:dLbls/>
        <c:axId val="60678528"/>
        <c:axId val="60680064"/>
      </c:scatterChart>
      <c:valAx>
        <c:axId val="60678528"/>
        <c:scaling>
          <c:orientation val="minMax"/>
          <c:max val="60"/>
          <c:min val="1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680064"/>
        <c:crosses val="autoZero"/>
        <c:crossBetween val="midCat"/>
        <c:majorUnit val="1"/>
        <c:minorUnit val="1"/>
      </c:valAx>
      <c:valAx>
        <c:axId val="60680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67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649940</xdr:colOff>
      <xdr:row>3</xdr:row>
      <xdr:rowOff>51956</xdr:rowOff>
    </xdr:from>
    <xdr:to>
      <xdr:col>30</xdr:col>
      <xdr:colOff>329046</xdr:colOff>
      <xdr:row>41</xdr:row>
      <xdr:rowOff>51956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30" zoomScaleNormal="130" workbookViewId="0"/>
  </sheetViews>
  <sheetFormatPr baseColWidth="10" defaultRowHeight="15"/>
  <cols>
    <col min="1" max="1" width="25.7109375" customWidth="1"/>
    <col min="2" max="2" width="15" customWidth="1"/>
    <col min="3" max="3" width="14.5703125" customWidth="1"/>
  </cols>
  <sheetData>
    <row r="1" spans="1:3">
      <c r="A1" s="6" t="s">
        <v>6</v>
      </c>
    </row>
    <row r="3" spans="1:3" ht="18">
      <c r="A3" t="s">
        <v>5</v>
      </c>
      <c r="B3" s="1">
        <v>165172</v>
      </c>
    </row>
    <row r="4" spans="1:3" ht="18">
      <c r="A4" t="s">
        <v>0</v>
      </c>
      <c r="B4" s="1">
        <v>46624382</v>
      </c>
    </row>
    <row r="5" spans="1:3" ht="18">
      <c r="A5" t="s">
        <v>1</v>
      </c>
      <c r="B5" s="1">
        <v>46557008</v>
      </c>
    </row>
    <row r="6" spans="1:3" ht="18">
      <c r="A6" t="s">
        <v>2</v>
      </c>
      <c r="B6" s="2">
        <f>(B4+B5)/2</f>
        <v>46590695</v>
      </c>
    </row>
    <row r="9" spans="1:3" ht="18">
      <c r="A9" s="3" t="s">
        <v>4</v>
      </c>
      <c r="B9" s="4">
        <f>+B3/B6*1000</f>
        <v>3.5451714124461975</v>
      </c>
      <c r="C9" s="5" t="s">
        <v>3</v>
      </c>
    </row>
    <row r="12" spans="1:3" ht="18">
      <c r="A12" t="s">
        <v>7</v>
      </c>
      <c r="B12" s="1">
        <f>SUM(B20:B37)</f>
        <v>20321403</v>
      </c>
    </row>
    <row r="13" spans="1:3" ht="18">
      <c r="A13" t="s">
        <v>8</v>
      </c>
      <c r="B13" s="1">
        <f>SUM(C20:C37)</f>
        <v>20314442</v>
      </c>
    </row>
    <row r="14" spans="1:3" ht="18">
      <c r="A14" t="s">
        <v>9</v>
      </c>
      <c r="B14" s="2">
        <f>(B12+B13)/2</f>
        <v>20317922.5</v>
      </c>
    </row>
    <row r="15" spans="1:3" ht="18">
      <c r="A15" s="3" t="s">
        <v>28</v>
      </c>
      <c r="B15" s="4">
        <f>+B3/B14*1000</f>
        <v>8.1293744476090026</v>
      </c>
      <c r="C15" s="5" t="s">
        <v>3</v>
      </c>
    </row>
    <row r="19" spans="1:3" ht="18">
      <c r="B19" s="11" t="s">
        <v>50</v>
      </c>
      <c r="C19" s="11" t="s">
        <v>51</v>
      </c>
    </row>
    <row r="20" spans="1:3">
      <c r="A20" s="7" t="s">
        <v>10</v>
      </c>
      <c r="B20" s="20">
        <v>1046339</v>
      </c>
      <c r="C20" s="20">
        <v>1060085</v>
      </c>
    </row>
    <row r="21" spans="1:3">
      <c r="A21" s="7" t="s">
        <v>11</v>
      </c>
      <c r="B21" s="20">
        <v>1155245</v>
      </c>
      <c r="C21" s="20">
        <v>1135522</v>
      </c>
    </row>
    <row r="22" spans="1:3">
      <c r="A22" s="7" t="s">
        <v>12</v>
      </c>
      <c r="B22" s="20">
        <v>1345328</v>
      </c>
      <c r="C22" s="20">
        <v>1305071</v>
      </c>
    </row>
    <row r="23" spans="1:3">
      <c r="A23" s="7" t="s">
        <v>13</v>
      </c>
      <c r="B23" s="20">
        <v>1649802</v>
      </c>
      <c r="C23" s="20">
        <v>1569636</v>
      </c>
    </row>
    <row r="24" spans="1:3">
      <c r="A24" s="7" t="s">
        <v>14</v>
      </c>
      <c r="B24" s="20">
        <v>1952052</v>
      </c>
      <c r="C24" s="20">
        <v>1908500</v>
      </c>
    </row>
    <row r="25" spans="1:3">
      <c r="A25" s="7" t="s">
        <v>15</v>
      </c>
      <c r="B25" s="20">
        <v>1915711</v>
      </c>
      <c r="C25" s="20">
        <v>1931914</v>
      </c>
    </row>
    <row r="26" spans="1:3">
      <c r="A26" s="7" t="s">
        <v>16</v>
      </c>
      <c r="B26" s="20">
        <v>1836649</v>
      </c>
      <c r="C26" s="20">
        <v>1842480</v>
      </c>
    </row>
    <row r="27" spans="1:3">
      <c r="A27" s="7" t="s">
        <v>17</v>
      </c>
      <c r="B27" s="20">
        <v>1715876</v>
      </c>
      <c r="C27" s="20">
        <v>1739135</v>
      </c>
    </row>
    <row r="28" spans="1:3">
      <c r="A28" s="7" t="s">
        <v>18</v>
      </c>
      <c r="B28" s="20">
        <v>1515959</v>
      </c>
      <c r="C28" s="20">
        <v>1562045</v>
      </c>
    </row>
    <row r="29" spans="1:3">
      <c r="A29" s="7" t="s">
        <v>19</v>
      </c>
      <c r="B29" s="20">
        <v>1290729</v>
      </c>
      <c r="C29" s="20">
        <v>1320046</v>
      </c>
    </row>
    <row r="30" spans="1:3">
      <c r="A30" s="7" t="s">
        <v>20</v>
      </c>
      <c r="B30" s="20">
        <v>1238651</v>
      </c>
      <c r="C30" s="20">
        <v>1229796</v>
      </c>
    </row>
    <row r="31" spans="1:3">
      <c r="A31" s="7" t="s">
        <v>21</v>
      </c>
      <c r="B31" s="20">
        <v>1046942</v>
      </c>
      <c r="C31" s="20">
        <v>1057649</v>
      </c>
    </row>
    <row r="32" spans="1:3">
      <c r="A32" s="7" t="s">
        <v>22</v>
      </c>
      <c r="B32" s="20">
        <v>879104</v>
      </c>
      <c r="C32" s="20">
        <v>889949</v>
      </c>
    </row>
    <row r="33" spans="1:3">
      <c r="A33" s="7" t="s">
        <v>23</v>
      </c>
      <c r="B33" s="20">
        <v>853957</v>
      </c>
      <c r="C33" s="20">
        <v>852908</v>
      </c>
    </row>
    <row r="34" spans="1:3">
      <c r="A34" s="7" t="s">
        <v>24</v>
      </c>
      <c r="B34" s="20">
        <v>555595</v>
      </c>
      <c r="C34" s="20">
        <v>574244</v>
      </c>
    </row>
    <row r="35" spans="1:3">
      <c r="A35" s="7" t="s">
        <v>25</v>
      </c>
      <c r="B35" s="20">
        <v>251512</v>
      </c>
      <c r="C35" s="20">
        <v>259756</v>
      </c>
    </row>
    <row r="36" spans="1:3">
      <c r="A36" s="7" t="s">
        <v>26</v>
      </c>
      <c r="B36" s="20">
        <v>60440</v>
      </c>
      <c r="C36" s="20">
        <v>63891</v>
      </c>
    </row>
    <row r="37" spans="1:3">
      <c r="A37" s="7" t="s">
        <v>27</v>
      </c>
      <c r="B37" s="20">
        <v>11512</v>
      </c>
      <c r="C37" s="20">
        <v>11815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opLeftCell="J1" zoomScale="55" zoomScaleNormal="55" workbookViewId="0">
      <selection activeCell="Q31" sqref="Q31"/>
    </sheetView>
  </sheetViews>
  <sheetFormatPr baseColWidth="10" defaultRowHeight="15"/>
  <cols>
    <col min="1" max="1" width="20.28515625" customWidth="1"/>
    <col min="2" max="2" width="15.42578125" customWidth="1"/>
    <col min="3" max="3" width="13" customWidth="1"/>
    <col min="4" max="4" width="13.42578125" customWidth="1"/>
    <col min="5" max="5" width="16.5703125" customWidth="1"/>
    <col min="6" max="6" width="15.7109375" customWidth="1"/>
  </cols>
  <sheetData>
    <row r="1" spans="1:12">
      <c r="A1" t="s">
        <v>29</v>
      </c>
    </row>
    <row r="2" spans="1:12" ht="18">
      <c r="A2" s="6" t="s">
        <v>32</v>
      </c>
      <c r="B2" s="11" t="s">
        <v>30</v>
      </c>
      <c r="C2" s="11" t="s">
        <v>31</v>
      </c>
      <c r="D2" s="11" t="s">
        <v>33</v>
      </c>
      <c r="E2" s="11" t="s">
        <v>34</v>
      </c>
      <c r="F2" s="15" t="s">
        <v>35</v>
      </c>
      <c r="K2" s="6" t="s">
        <v>32</v>
      </c>
      <c r="L2" t="s">
        <v>35</v>
      </c>
    </row>
    <row r="3" spans="1:12">
      <c r="A3" s="8">
        <v>15</v>
      </c>
      <c r="B3" s="9">
        <v>214644</v>
      </c>
      <c r="C3" s="9">
        <v>219324</v>
      </c>
      <c r="D3">
        <f>(B3+C3)/2</f>
        <v>216984</v>
      </c>
      <c r="E3" s="12">
        <v>3</v>
      </c>
      <c r="F3" s="16">
        <f>+E3/D3*1000</f>
        <v>1.3825904214135605E-2</v>
      </c>
      <c r="K3" s="8">
        <v>15</v>
      </c>
      <c r="L3">
        <v>1.3825904214135605E-2</v>
      </c>
    </row>
    <row r="4" spans="1:12">
      <c r="A4" s="8">
        <v>16</v>
      </c>
      <c r="B4" s="9">
        <v>205204</v>
      </c>
      <c r="C4" s="9">
        <v>213792</v>
      </c>
      <c r="D4">
        <f t="shared" ref="D4:D67" si="0">(B4+C4)/2</f>
        <v>209498</v>
      </c>
      <c r="E4" s="12">
        <v>10</v>
      </c>
      <c r="F4" s="16">
        <f t="shared" ref="F4:F47" si="1">+E4/D4*1000</f>
        <v>4.7733152583795554E-2</v>
      </c>
      <c r="K4" s="8">
        <v>16</v>
      </c>
      <c r="L4">
        <v>4.7733152583795554E-2</v>
      </c>
    </row>
    <row r="5" spans="1:12">
      <c r="A5" s="8">
        <v>17</v>
      </c>
      <c r="B5" s="9">
        <v>208451</v>
      </c>
      <c r="C5" s="9">
        <v>205438</v>
      </c>
      <c r="D5">
        <f t="shared" si="0"/>
        <v>206944.5</v>
      </c>
      <c r="E5" s="12">
        <v>40</v>
      </c>
      <c r="F5" s="16">
        <f t="shared" si="1"/>
        <v>0.19328853871448626</v>
      </c>
      <c r="K5" s="8">
        <v>17</v>
      </c>
      <c r="L5">
        <v>0.19328853871448626</v>
      </c>
    </row>
    <row r="6" spans="1:12">
      <c r="A6" s="8">
        <v>18</v>
      </c>
      <c r="B6" s="9">
        <v>207965</v>
      </c>
      <c r="C6" s="9">
        <v>210886</v>
      </c>
      <c r="D6">
        <f t="shared" si="0"/>
        <v>209425.5</v>
      </c>
      <c r="E6" s="12">
        <v>218</v>
      </c>
      <c r="F6" s="16">
        <f t="shared" si="1"/>
        <v>1.0409429606232288</v>
      </c>
      <c r="K6" s="8">
        <v>18</v>
      </c>
      <c r="L6">
        <v>1.0409429606232288</v>
      </c>
    </row>
    <row r="7" spans="1:12">
      <c r="A7" s="8">
        <v>19</v>
      </c>
      <c r="B7" s="9">
        <v>210075</v>
      </c>
      <c r="C7" s="9">
        <v>210645</v>
      </c>
      <c r="D7">
        <f t="shared" si="0"/>
        <v>210360</v>
      </c>
      <c r="E7" s="12">
        <v>395</v>
      </c>
      <c r="F7" s="16">
        <f t="shared" si="1"/>
        <v>1.8777334093934208</v>
      </c>
      <c r="K7" s="8">
        <v>19</v>
      </c>
      <c r="L7">
        <v>1.8777334093934208</v>
      </c>
    </row>
    <row r="8" spans="1:12">
      <c r="A8" s="8">
        <v>20</v>
      </c>
      <c r="B8" s="9">
        <v>214856</v>
      </c>
      <c r="C8" s="9">
        <v>212835</v>
      </c>
      <c r="D8">
        <f t="shared" si="0"/>
        <v>213845.5</v>
      </c>
      <c r="E8" s="12">
        <v>554</v>
      </c>
      <c r="F8" s="16">
        <f t="shared" si="1"/>
        <v>2.5906554030830669</v>
      </c>
      <c r="K8" s="8">
        <v>20</v>
      </c>
      <c r="L8">
        <v>2.5906554030830669</v>
      </c>
    </row>
    <row r="9" spans="1:12">
      <c r="A9" s="8">
        <v>21</v>
      </c>
      <c r="B9" s="9">
        <v>225012</v>
      </c>
      <c r="C9" s="9">
        <v>217615</v>
      </c>
      <c r="D9">
        <f t="shared" si="0"/>
        <v>221313.5</v>
      </c>
      <c r="E9" s="12">
        <v>823</v>
      </c>
      <c r="F9" s="16">
        <f t="shared" si="1"/>
        <v>3.718706721460733</v>
      </c>
      <c r="K9" s="8">
        <v>21</v>
      </c>
      <c r="L9">
        <v>3.718706721460733</v>
      </c>
    </row>
    <row r="10" spans="1:12">
      <c r="A10" s="8">
        <v>22</v>
      </c>
      <c r="B10" s="9">
        <v>235017</v>
      </c>
      <c r="C10" s="9">
        <v>227853</v>
      </c>
      <c r="D10">
        <f t="shared" si="0"/>
        <v>231435</v>
      </c>
      <c r="E10" s="9">
        <v>1164</v>
      </c>
      <c r="F10" s="16">
        <f t="shared" si="1"/>
        <v>5.0294899215762525</v>
      </c>
      <c r="K10" s="8">
        <v>22</v>
      </c>
      <c r="L10">
        <v>5.0294899215762525</v>
      </c>
    </row>
    <row r="11" spans="1:12">
      <c r="A11" s="8">
        <v>23</v>
      </c>
      <c r="B11" s="9">
        <v>236821</v>
      </c>
      <c r="C11" s="9">
        <v>237914</v>
      </c>
      <c r="D11">
        <f t="shared" si="0"/>
        <v>237367.5</v>
      </c>
      <c r="E11" s="9">
        <v>1716</v>
      </c>
      <c r="F11" s="16">
        <f t="shared" si="1"/>
        <v>7.229296344276281</v>
      </c>
      <c r="K11" s="8">
        <v>23</v>
      </c>
      <c r="L11">
        <v>7.229296344276281</v>
      </c>
    </row>
    <row r="12" spans="1:12">
      <c r="A12" s="8">
        <v>24</v>
      </c>
      <c r="B12" s="9">
        <v>243539</v>
      </c>
      <c r="C12" s="9">
        <v>239305</v>
      </c>
      <c r="D12">
        <f t="shared" si="0"/>
        <v>241422</v>
      </c>
      <c r="E12" s="9">
        <v>2700</v>
      </c>
      <c r="F12" s="16">
        <f t="shared" si="1"/>
        <v>11.183736362054825</v>
      </c>
      <c r="K12" s="8">
        <v>24</v>
      </c>
      <c r="L12">
        <v>11.183736362054825</v>
      </c>
    </row>
    <row r="13" spans="1:12">
      <c r="A13" s="8">
        <v>25</v>
      </c>
      <c r="B13" s="9">
        <v>251982</v>
      </c>
      <c r="C13" s="9">
        <v>245899</v>
      </c>
      <c r="D13">
        <f t="shared" si="0"/>
        <v>248940.5</v>
      </c>
      <c r="E13" s="9">
        <v>4073</v>
      </c>
      <c r="F13" s="16">
        <f t="shared" si="1"/>
        <v>16.361339356191539</v>
      </c>
      <c r="K13" s="8">
        <v>25</v>
      </c>
      <c r="L13">
        <v>16.361339356191539</v>
      </c>
    </row>
    <row r="14" spans="1:12">
      <c r="A14" s="8">
        <v>26</v>
      </c>
      <c r="B14" s="9">
        <v>260462</v>
      </c>
      <c r="C14" s="9">
        <v>253229</v>
      </c>
      <c r="D14">
        <f t="shared" si="0"/>
        <v>256845.5</v>
      </c>
      <c r="E14" s="9">
        <v>5905</v>
      </c>
      <c r="F14" s="16">
        <f t="shared" si="1"/>
        <v>22.990474818519306</v>
      </c>
      <c r="K14" s="8">
        <v>26</v>
      </c>
      <c r="L14">
        <v>22.990474818519306</v>
      </c>
    </row>
    <row r="15" spans="1:12">
      <c r="A15" s="8">
        <v>27</v>
      </c>
      <c r="B15" s="9">
        <v>267544</v>
      </c>
      <c r="C15" s="9">
        <v>261317</v>
      </c>
      <c r="D15">
        <f t="shared" si="0"/>
        <v>264430.5</v>
      </c>
      <c r="E15" s="9">
        <v>7674</v>
      </c>
      <c r="F15" s="16">
        <f t="shared" si="1"/>
        <v>29.020858032639957</v>
      </c>
      <c r="K15" s="8">
        <v>27</v>
      </c>
      <c r="L15">
        <v>29.020858032639957</v>
      </c>
    </row>
    <row r="16" spans="1:12">
      <c r="A16" s="8">
        <v>28</v>
      </c>
      <c r="B16" s="9">
        <v>277324</v>
      </c>
      <c r="C16" s="9">
        <v>267660</v>
      </c>
      <c r="D16">
        <f t="shared" si="0"/>
        <v>272492</v>
      </c>
      <c r="E16" s="9">
        <v>9712</v>
      </c>
      <c r="F16" s="16">
        <f t="shared" si="1"/>
        <v>35.641413325895805</v>
      </c>
      <c r="K16" s="8">
        <v>28</v>
      </c>
      <c r="L16">
        <v>35.641413325895805</v>
      </c>
    </row>
    <row r="17" spans="1:12">
      <c r="A17" s="8">
        <v>29</v>
      </c>
      <c r="B17" s="9">
        <v>288016</v>
      </c>
      <c r="C17" s="9">
        <v>276966</v>
      </c>
      <c r="D17">
        <f t="shared" si="0"/>
        <v>282491</v>
      </c>
      <c r="E17" s="9">
        <v>10751</v>
      </c>
      <c r="F17" s="16">
        <f t="shared" si="1"/>
        <v>38.057849630607706</v>
      </c>
      <c r="K17" s="8">
        <v>29</v>
      </c>
      <c r="L17">
        <v>38.057849630607706</v>
      </c>
    </row>
    <row r="18" spans="1:12">
      <c r="A18" s="8">
        <v>30</v>
      </c>
      <c r="B18" s="9">
        <v>300878</v>
      </c>
      <c r="C18" s="9">
        <v>287353</v>
      </c>
      <c r="D18">
        <f t="shared" si="0"/>
        <v>294115.5</v>
      </c>
      <c r="E18" s="9">
        <v>11678</v>
      </c>
      <c r="F18" s="16">
        <f t="shared" si="1"/>
        <v>39.705489850075899</v>
      </c>
      <c r="K18" s="8">
        <v>30</v>
      </c>
      <c r="L18">
        <v>39.705489850075899</v>
      </c>
    </row>
    <row r="19" spans="1:12">
      <c r="A19" s="8">
        <v>31</v>
      </c>
      <c r="B19" s="9">
        <v>311599</v>
      </c>
      <c r="C19" s="9">
        <v>299826</v>
      </c>
      <c r="D19">
        <f t="shared" si="0"/>
        <v>305712.5</v>
      </c>
      <c r="E19" s="9">
        <v>11143</v>
      </c>
      <c r="F19" s="16">
        <f t="shared" si="1"/>
        <v>36.449278325223865</v>
      </c>
      <c r="K19" s="8">
        <v>31</v>
      </c>
      <c r="L19">
        <v>36.449278325223865</v>
      </c>
    </row>
    <row r="20" spans="1:12">
      <c r="A20" s="8">
        <v>32</v>
      </c>
      <c r="B20" s="9">
        <v>330370</v>
      </c>
      <c r="C20" s="9">
        <v>310567</v>
      </c>
      <c r="D20">
        <f t="shared" si="0"/>
        <v>320468.5</v>
      </c>
      <c r="E20" s="9">
        <v>10393</v>
      </c>
      <c r="F20" s="16">
        <f t="shared" si="1"/>
        <v>32.430644509522779</v>
      </c>
      <c r="K20" s="8">
        <v>32</v>
      </c>
      <c r="L20">
        <v>32.430644509522779</v>
      </c>
    </row>
    <row r="21" spans="1:12">
      <c r="A21" s="8">
        <v>33</v>
      </c>
      <c r="B21" s="9">
        <v>344878</v>
      </c>
      <c r="C21" s="9">
        <v>328805</v>
      </c>
      <c r="D21">
        <f t="shared" si="0"/>
        <v>336841.5</v>
      </c>
      <c r="E21" s="9">
        <v>9730</v>
      </c>
      <c r="F21" s="16">
        <f t="shared" si="1"/>
        <v>28.885989404512213</v>
      </c>
      <c r="K21" s="8">
        <v>33</v>
      </c>
      <c r="L21">
        <v>28.885989404512213</v>
      </c>
    </row>
    <row r="22" spans="1:12">
      <c r="A22" s="8">
        <v>34</v>
      </c>
      <c r="B22" s="9">
        <v>362077</v>
      </c>
      <c r="C22" s="9">
        <v>343085</v>
      </c>
      <c r="D22">
        <f t="shared" si="0"/>
        <v>352581</v>
      </c>
      <c r="E22" s="9">
        <v>8740</v>
      </c>
      <c r="F22" s="16">
        <f t="shared" si="1"/>
        <v>24.788630130381389</v>
      </c>
      <c r="K22" s="8">
        <v>34</v>
      </c>
      <c r="L22">
        <v>24.788630130381389</v>
      </c>
    </row>
    <row r="23" spans="1:12">
      <c r="A23" s="8">
        <v>35</v>
      </c>
      <c r="B23" s="9">
        <v>372920</v>
      </c>
      <c r="C23" s="9">
        <v>360217</v>
      </c>
      <c r="D23">
        <f t="shared" si="0"/>
        <v>366568.5</v>
      </c>
      <c r="E23" s="9">
        <v>7903</v>
      </c>
      <c r="F23" s="16">
        <f t="shared" si="1"/>
        <v>21.559408405250316</v>
      </c>
      <c r="K23" s="8">
        <v>35</v>
      </c>
      <c r="L23">
        <v>21.559408405250316</v>
      </c>
    </row>
    <row r="24" spans="1:12">
      <c r="A24" s="8">
        <v>36</v>
      </c>
      <c r="B24" s="9">
        <v>388545</v>
      </c>
      <c r="C24" s="9">
        <v>371156</v>
      </c>
      <c r="D24">
        <f t="shared" si="0"/>
        <v>379850.5</v>
      </c>
      <c r="E24" s="9">
        <v>7088</v>
      </c>
      <c r="F24" s="16">
        <f t="shared" si="1"/>
        <v>18.659972805090426</v>
      </c>
      <c r="K24" s="8">
        <v>36</v>
      </c>
      <c r="L24">
        <v>18.659972805090426</v>
      </c>
    </row>
    <row r="25" spans="1:12">
      <c r="A25" s="8">
        <v>37</v>
      </c>
      <c r="B25" s="9">
        <v>392689</v>
      </c>
      <c r="C25" s="9">
        <v>386835</v>
      </c>
      <c r="D25">
        <f t="shared" si="0"/>
        <v>389762</v>
      </c>
      <c r="E25" s="9">
        <v>6277</v>
      </c>
      <c r="F25" s="16">
        <f t="shared" si="1"/>
        <v>16.104699791154605</v>
      </c>
      <c r="K25" s="8">
        <v>37</v>
      </c>
      <c r="L25">
        <v>16.104699791154605</v>
      </c>
    </row>
    <row r="26" spans="1:12">
      <c r="A26" s="8">
        <v>38</v>
      </c>
      <c r="B26" s="9">
        <v>400894</v>
      </c>
      <c r="C26" s="9">
        <v>390921</v>
      </c>
      <c r="D26">
        <f t="shared" si="0"/>
        <v>395907.5</v>
      </c>
      <c r="E26" s="9">
        <v>5600</v>
      </c>
      <c r="F26" s="16">
        <f t="shared" si="1"/>
        <v>14.144718147547092</v>
      </c>
      <c r="K26" s="8">
        <v>38</v>
      </c>
      <c r="L26">
        <v>14.144718147547092</v>
      </c>
    </row>
    <row r="27" spans="1:12">
      <c r="A27" s="8">
        <v>39</v>
      </c>
      <c r="B27" s="9">
        <v>397004</v>
      </c>
      <c r="C27" s="9">
        <v>399371</v>
      </c>
      <c r="D27">
        <f t="shared" si="0"/>
        <v>398187.5</v>
      </c>
      <c r="E27" s="9">
        <v>4816</v>
      </c>
      <c r="F27" s="16">
        <f t="shared" si="1"/>
        <v>12.094804583267933</v>
      </c>
      <c r="K27" s="8">
        <v>39</v>
      </c>
      <c r="L27">
        <v>12.094804583267933</v>
      </c>
    </row>
    <row r="28" spans="1:12">
      <c r="A28" s="8">
        <v>40</v>
      </c>
      <c r="B28" s="9">
        <v>395566</v>
      </c>
      <c r="C28" s="9">
        <v>395469</v>
      </c>
      <c r="D28">
        <f t="shared" si="0"/>
        <v>395517.5</v>
      </c>
      <c r="E28" s="9">
        <v>4193</v>
      </c>
      <c r="F28" s="16">
        <f t="shared" si="1"/>
        <v>10.601300827397019</v>
      </c>
      <c r="K28" s="8">
        <v>40</v>
      </c>
      <c r="L28">
        <v>10.601300827397019</v>
      </c>
    </row>
    <row r="29" spans="1:12">
      <c r="A29" s="8">
        <v>41</v>
      </c>
      <c r="B29" s="9">
        <v>385054</v>
      </c>
      <c r="C29" s="9">
        <v>393870</v>
      </c>
      <c r="D29">
        <f t="shared" si="0"/>
        <v>389462</v>
      </c>
      <c r="E29" s="9">
        <v>3557</v>
      </c>
      <c r="F29" s="16">
        <f t="shared" si="1"/>
        <v>9.1331118311927728</v>
      </c>
      <c r="K29" s="8">
        <v>41</v>
      </c>
      <c r="L29">
        <v>9.1331118311927728</v>
      </c>
    </row>
    <row r="30" spans="1:12">
      <c r="A30" s="8">
        <v>42</v>
      </c>
      <c r="B30" s="9">
        <v>383638</v>
      </c>
      <c r="C30" s="9">
        <v>383608</v>
      </c>
      <c r="D30">
        <f t="shared" si="0"/>
        <v>383623</v>
      </c>
      <c r="E30" s="9">
        <v>3177</v>
      </c>
      <c r="F30" s="16">
        <f t="shared" si="1"/>
        <v>8.2815681020168235</v>
      </c>
      <c r="K30" s="8">
        <v>42</v>
      </c>
      <c r="L30">
        <v>8.2815681020168235</v>
      </c>
    </row>
    <row r="31" spans="1:12">
      <c r="A31" s="8">
        <v>43</v>
      </c>
      <c r="B31" s="9">
        <v>377962</v>
      </c>
      <c r="C31" s="9">
        <v>382260</v>
      </c>
      <c r="D31">
        <f t="shared" si="0"/>
        <v>380111</v>
      </c>
      <c r="E31" s="9">
        <v>2810</v>
      </c>
      <c r="F31" s="16">
        <f t="shared" si="1"/>
        <v>7.3925774313292694</v>
      </c>
      <c r="K31" s="8">
        <v>43</v>
      </c>
      <c r="L31">
        <v>7.3925774313292694</v>
      </c>
    </row>
    <row r="32" spans="1:12">
      <c r="A32" s="8">
        <v>44</v>
      </c>
      <c r="B32" s="9">
        <v>373491</v>
      </c>
      <c r="C32" s="9">
        <v>376707</v>
      </c>
      <c r="D32">
        <f t="shared" si="0"/>
        <v>375099</v>
      </c>
      <c r="E32" s="9">
        <v>2454</v>
      </c>
      <c r="F32" s="16">
        <f t="shared" si="1"/>
        <v>6.5422728399702477</v>
      </c>
      <c r="K32" s="8">
        <v>44</v>
      </c>
      <c r="L32">
        <v>6.5422728399702477</v>
      </c>
    </row>
    <row r="33" spans="1:12">
      <c r="A33" s="8">
        <v>45</v>
      </c>
      <c r="B33" s="9">
        <v>371289</v>
      </c>
      <c r="C33" s="9">
        <v>372242</v>
      </c>
      <c r="D33">
        <f t="shared" si="0"/>
        <v>371765.5</v>
      </c>
      <c r="E33" s="9">
        <v>2199</v>
      </c>
      <c r="F33" s="16">
        <f t="shared" si="1"/>
        <v>5.9150190106397718</v>
      </c>
      <c r="K33" s="8">
        <v>45</v>
      </c>
      <c r="L33">
        <v>5.9150190106397718</v>
      </c>
    </row>
    <row r="34" spans="1:12">
      <c r="A34" s="8">
        <v>46</v>
      </c>
      <c r="B34" s="9">
        <v>369150</v>
      </c>
      <c r="C34" s="9">
        <v>369876</v>
      </c>
      <c r="D34">
        <f t="shared" si="0"/>
        <v>369513</v>
      </c>
      <c r="E34" s="9">
        <v>1915</v>
      </c>
      <c r="F34" s="16">
        <f t="shared" si="1"/>
        <v>5.1824969622178383</v>
      </c>
      <c r="K34" s="8">
        <v>46</v>
      </c>
      <c r="L34">
        <v>5.1824969622178383</v>
      </c>
    </row>
    <row r="35" spans="1:12">
      <c r="A35" s="8">
        <v>47</v>
      </c>
      <c r="B35" s="9">
        <v>372210</v>
      </c>
      <c r="C35" s="9">
        <v>367884</v>
      </c>
      <c r="D35">
        <f t="shared" si="0"/>
        <v>370047</v>
      </c>
      <c r="E35" s="9">
        <v>1763</v>
      </c>
      <c r="F35" s="16">
        <f t="shared" si="1"/>
        <v>4.7642596751223492</v>
      </c>
      <c r="K35" s="8">
        <v>47</v>
      </c>
      <c r="L35">
        <v>4.7642596751223492</v>
      </c>
    </row>
    <row r="36" spans="1:12">
      <c r="A36" s="8">
        <v>48</v>
      </c>
      <c r="B36" s="9">
        <v>362741</v>
      </c>
      <c r="C36" s="9">
        <v>371032</v>
      </c>
      <c r="D36">
        <f t="shared" si="0"/>
        <v>366886.5</v>
      </c>
      <c r="E36" s="9">
        <v>1621</v>
      </c>
      <c r="F36" s="16">
        <f t="shared" si="1"/>
        <v>4.4182601431232813</v>
      </c>
      <c r="K36" s="8">
        <v>48</v>
      </c>
      <c r="L36">
        <v>4.4182601431232813</v>
      </c>
    </row>
    <row r="37" spans="1:12">
      <c r="A37" s="8">
        <v>49</v>
      </c>
      <c r="B37" s="9">
        <v>361259</v>
      </c>
      <c r="C37" s="9">
        <v>361446</v>
      </c>
      <c r="D37">
        <f t="shared" si="0"/>
        <v>361352.5</v>
      </c>
      <c r="E37" s="9">
        <v>1456</v>
      </c>
      <c r="F37" s="16">
        <f t="shared" si="1"/>
        <v>4.0293065635356058</v>
      </c>
      <c r="K37" s="8">
        <v>49</v>
      </c>
      <c r="L37">
        <v>4.0293065635356058</v>
      </c>
    </row>
    <row r="38" spans="1:12">
      <c r="A38" s="8">
        <v>50</v>
      </c>
      <c r="B38" s="9">
        <v>366424</v>
      </c>
      <c r="C38" s="9">
        <v>360236</v>
      </c>
      <c r="D38">
        <f t="shared" si="0"/>
        <v>363330</v>
      </c>
      <c r="E38" s="9">
        <v>1425</v>
      </c>
      <c r="F38" s="16">
        <f t="shared" si="1"/>
        <v>3.922054330773677</v>
      </c>
      <c r="K38" s="8">
        <v>50</v>
      </c>
      <c r="L38">
        <v>3.922054330773677</v>
      </c>
    </row>
    <row r="39" spans="1:12">
      <c r="A39" s="8">
        <v>51</v>
      </c>
      <c r="B39" s="9">
        <v>348443</v>
      </c>
      <c r="C39" s="9">
        <v>365318</v>
      </c>
      <c r="D39">
        <f t="shared" si="0"/>
        <v>356880.5</v>
      </c>
      <c r="E39" s="9">
        <v>1218</v>
      </c>
      <c r="F39" s="16">
        <f t="shared" si="1"/>
        <v>3.4129071215715063</v>
      </c>
      <c r="K39" s="8">
        <v>51</v>
      </c>
      <c r="L39">
        <v>3.4129071215715063</v>
      </c>
    </row>
    <row r="40" spans="1:12">
      <c r="A40" s="8">
        <v>52</v>
      </c>
      <c r="B40" s="9">
        <v>338104</v>
      </c>
      <c r="C40" s="9">
        <v>347260</v>
      </c>
      <c r="D40">
        <f t="shared" si="0"/>
        <v>342682</v>
      </c>
      <c r="E40" s="9">
        <v>1108</v>
      </c>
      <c r="F40" s="16">
        <f t="shared" si="1"/>
        <v>3.2333183534588916</v>
      </c>
      <c r="K40" s="8">
        <v>52</v>
      </c>
      <c r="L40">
        <v>3.2333183534588916</v>
      </c>
    </row>
    <row r="41" spans="1:12">
      <c r="A41" s="8">
        <v>53</v>
      </c>
      <c r="B41" s="9">
        <v>330739</v>
      </c>
      <c r="C41" s="9">
        <v>336883</v>
      </c>
      <c r="D41">
        <f t="shared" si="0"/>
        <v>333811</v>
      </c>
      <c r="E41" s="12">
        <v>996</v>
      </c>
      <c r="F41" s="16">
        <f t="shared" si="1"/>
        <v>2.9837243230450765</v>
      </c>
      <c r="K41" s="8">
        <v>53</v>
      </c>
      <c r="L41">
        <v>2.9837243230450765</v>
      </c>
    </row>
    <row r="42" spans="1:12">
      <c r="A42" s="8">
        <v>54</v>
      </c>
      <c r="B42" s="9">
        <v>332166</v>
      </c>
      <c r="C42" s="9">
        <v>329438</v>
      </c>
      <c r="D42">
        <f t="shared" si="0"/>
        <v>330802</v>
      </c>
      <c r="E42" s="12">
        <v>818</v>
      </c>
      <c r="F42" s="16">
        <f t="shared" si="1"/>
        <v>2.4727782782449923</v>
      </c>
      <c r="K42" s="8">
        <v>54</v>
      </c>
      <c r="L42">
        <v>2.4727782782449923</v>
      </c>
    </row>
    <row r="43" spans="1:12">
      <c r="A43" s="8">
        <v>55</v>
      </c>
      <c r="B43" s="9">
        <v>323112</v>
      </c>
      <c r="C43" s="9">
        <v>330959</v>
      </c>
      <c r="D43">
        <f t="shared" si="0"/>
        <v>327035.5</v>
      </c>
      <c r="E43" s="12">
        <v>730</v>
      </c>
      <c r="F43" s="16">
        <f t="shared" si="1"/>
        <v>2.2321735713706921</v>
      </c>
      <c r="K43" s="8">
        <v>55</v>
      </c>
      <c r="L43">
        <v>2.2321735713706921</v>
      </c>
    </row>
    <row r="44" spans="1:12">
      <c r="A44" s="8">
        <v>56</v>
      </c>
      <c r="B44" s="9">
        <v>316318</v>
      </c>
      <c r="C44" s="9">
        <v>321985</v>
      </c>
      <c r="D44">
        <f t="shared" si="0"/>
        <v>319151.5</v>
      </c>
      <c r="E44" s="12">
        <v>651</v>
      </c>
      <c r="F44" s="16">
        <f t="shared" si="1"/>
        <v>2.0397836137383032</v>
      </c>
      <c r="K44" s="8">
        <v>56</v>
      </c>
      <c r="L44">
        <v>2.0397836137383032</v>
      </c>
    </row>
    <row r="45" spans="1:12">
      <c r="A45" s="8">
        <v>57</v>
      </c>
      <c r="B45" s="9">
        <v>308808</v>
      </c>
      <c r="C45" s="9">
        <v>314931</v>
      </c>
      <c r="D45">
        <f t="shared" si="0"/>
        <v>311869.5</v>
      </c>
      <c r="E45" s="12">
        <v>581</v>
      </c>
      <c r="F45" s="16">
        <f t="shared" si="1"/>
        <v>1.8629587054841847</v>
      </c>
      <c r="K45" s="8">
        <v>57</v>
      </c>
      <c r="L45">
        <v>1.8629587054841847</v>
      </c>
    </row>
    <row r="46" spans="1:12">
      <c r="A46" s="8">
        <v>58</v>
      </c>
      <c r="B46" s="9">
        <v>288309</v>
      </c>
      <c r="C46" s="9">
        <v>307447</v>
      </c>
      <c r="D46">
        <f t="shared" si="0"/>
        <v>297878</v>
      </c>
      <c r="E46" s="12">
        <v>492</v>
      </c>
      <c r="F46" s="16">
        <f t="shared" si="1"/>
        <v>1.6516829037391145</v>
      </c>
      <c r="K46" s="8">
        <v>58</v>
      </c>
      <c r="L46">
        <v>1.6516829037391145</v>
      </c>
    </row>
    <row r="47" spans="1:12">
      <c r="A47" s="8">
        <v>59</v>
      </c>
      <c r="B47" s="9">
        <v>279412</v>
      </c>
      <c r="C47" s="9">
        <v>286723</v>
      </c>
      <c r="D47">
        <f t="shared" si="0"/>
        <v>283067.5</v>
      </c>
      <c r="E47" s="12">
        <v>528</v>
      </c>
      <c r="F47" s="16">
        <f t="shared" si="1"/>
        <v>1.8652794828088706</v>
      </c>
      <c r="K47" s="8">
        <v>59</v>
      </c>
      <c r="L47">
        <v>1.8652794828088706</v>
      </c>
    </row>
    <row r="48" spans="1:12">
      <c r="A48" s="8">
        <v>60</v>
      </c>
      <c r="B48" s="9">
        <v>267391</v>
      </c>
      <c r="C48" s="9">
        <v>278046</v>
      </c>
      <c r="D48">
        <f t="shared" si="0"/>
        <v>272718.5</v>
      </c>
      <c r="E48" s="9">
        <v>2373</v>
      </c>
      <c r="F48" s="16">
        <f>+E48/SUM(D48:D88)*1000</f>
        <v>0.38125087560778426</v>
      </c>
      <c r="K48" s="8">
        <v>60</v>
      </c>
      <c r="L48">
        <v>0.38125087560778426</v>
      </c>
    </row>
    <row r="49" spans="1:4">
      <c r="A49" s="8">
        <v>61</v>
      </c>
      <c r="B49" s="9">
        <v>266517</v>
      </c>
      <c r="C49" s="9">
        <v>266081</v>
      </c>
      <c r="D49">
        <f t="shared" si="0"/>
        <v>266299</v>
      </c>
    </row>
    <row r="50" spans="1:4">
      <c r="A50" s="8">
        <v>62</v>
      </c>
      <c r="B50" s="9">
        <v>264687</v>
      </c>
      <c r="C50" s="9">
        <v>265206</v>
      </c>
      <c r="D50">
        <f t="shared" si="0"/>
        <v>264946.5</v>
      </c>
    </row>
    <row r="51" spans="1:4">
      <c r="A51" s="8">
        <v>63</v>
      </c>
      <c r="B51" s="9">
        <v>248834</v>
      </c>
      <c r="C51" s="9">
        <v>263215</v>
      </c>
      <c r="D51">
        <f t="shared" si="0"/>
        <v>256024.5</v>
      </c>
    </row>
    <row r="52" spans="1:4">
      <c r="A52" s="8">
        <v>64</v>
      </c>
      <c r="B52" s="9">
        <v>243300</v>
      </c>
      <c r="C52" s="9">
        <v>247498</v>
      </c>
      <c r="D52">
        <f t="shared" si="0"/>
        <v>245399</v>
      </c>
    </row>
    <row r="53" spans="1:4">
      <c r="A53" s="8">
        <v>65</v>
      </c>
      <c r="B53" s="9">
        <v>254392</v>
      </c>
      <c r="C53" s="9">
        <v>242069</v>
      </c>
      <c r="D53">
        <f t="shared" si="0"/>
        <v>248230.5</v>
      </c>
    </row>
    <row r="54" spans="1:4">
      <c r="A54" s="8">
        <v>66</v>
      </c>
      <c r="B54" s="9">
        <v>265804</v>
      </c>
      <c r="C54" s="9">
        <v>252637</v>
      </c>
      <c r="D54">
        <f t="shared" si="0"/>
        <v>259220.5</v>
      </c>
    </row>
    <row r="55" spans="1:4">
      <c r="A55" s="8">
        <v>67</v>
      </c>
      <c r="B55" s="9">
        <v>242937</v>
      </c>
      <c r="C55" s="9">
        <v>263585</v>
      </c>
      <c r="D55">
        <f t="shared" si="0"/>
        <v>253261</v>
      </c>
    </row>
    <row r="56" spans="1:4">
      <c r="A56" s="8">
        <v>68</v>
      </c>
      <c r="B56" s="9">
        <v>232884</v>
      </c>
      <c r="C56" s="9">
        <v>240747</v>
      </c>
      <c r="D56">
        <f t="shared" si="0"/>
        <v>236815.5</v>
      </c>
    </row>
    <row r="57" spans="1:4">
      <c r="A57" s="8">
        <v>69</v>
      </c>
      <c r="B57" s="9">
        <v>242634</v>
      </c>
      <c r="C57" s="9">
        <v>230758</v>
      </c>
      <c r="D57">
        <f t="shared" si="0"/>
        <v>236696</v>
      </c>
    </row>
    <row r="58" spans="1:4">
      <c r="A58" s="8">
        <v>70</v>
      </c>
      <c r="B58" s="9">
        <v>230358</v>
      </c>
      <c r="C58" s="9">
        <v>240160</v>
      </c>
      <c r="D58">
        <f t="shared" si="0"/>
        <v>235259</v>
      </c>
    </row>
    <row r="59" spans="1:4">
      <c r="A59" s="8">
        <v>71</v>
      </c>
      <c r="B59" s="9">
        <v>226115</v>
      </c>
      <c r="C59" s="9">
        <v>227622</v>
      </c>
      <c r="D59">
        <f t="shared" si="0"/>
        <v>226868.5</v>
      </c>
    </row>
    <row r="60" spans="1:4">
      <c r="A60" s="8">
        <v>72</v>
      </c>
      <c r="B60" s="9">
        <v>193895</v>
      </c>
      <c r="C60" s="9">
        <v>223269</v>
      </c>
      <c r="D60">
        <f t="shared" si="0"/>
        <v>208582</v>
      </c>
    </row>
    <row r="61" spans="1:4">
      <c r="A61" s="8">
        <v>73</v>
      </c>
      <c r="B61" s="9">
        <v>178112</v>
      </c>
      <c r="C61" s="9">
        <v>191231</v>
      </c>
      <c r="D61">
        <f t="shared" si="0"/>
        <v>184671.5</v>
      </c>
    </row>
    <row r="62" spans="1:4">
      <c r="A62" s="8">
        <v>74</v>
      </c>
      <c r="B62" s="9">
        <v>218462</v>
      </c>
      <c r="C62" s="9">
        <v>175367</v>
      </c>
      <c r="D62">
        <f t="shared" si="0"/>
        <v>196914.5</v>
      </c>
    </row>
    <row r="63" spans="1:4">
      <c r="A63" s="8">
        <v>75</v>
      </c>
      <c r="B63" s="9">
        <v>146143</v>
      </c>
      <c r="C63" s="9">
        <v>214934</v>
      </c>
      <c r="D63">
        <f t="shared" si="0"/>
        <v>180538.5</v>
      </c>
    </row>
    <row r="64" spans="1:4">
      <c r="A64" s="8">
        <v>76</v>
      </c>
      <c r="B64" s="9">
        <v>164194</v>
      </c>
      <c r="C64" s="9">
        <v>143201</v>
      </c>
      <c r="D64">
        <f t="shared" si="0"/>
        <v>153697.5</v>
      </c>
    </row>
    <row r="65" spans="1:4">
      <c r="A65" s="8">
        <v>77</v>
      </c>
      <c r="B65" s="9">
        <v>182295</v>
      </c>
      <c r="C65" s="9">
        <v>160744</v>
      </c>
      <c r="D65">
        <f t="shared" si="0"/>
        <v>171519.5</v>
      </c>
    </row>
    <row r="66" spans="1:4">
      <c r="A66" s="8">
        <v>78</v>
      </c>
      <c r="B66" s="9">
        <v>198250</v>
      </c>
      <c r="C66" s="9">
        <v>178081</v>
      </c>
      <c r="D66">
        <f t="shared" si="0"/>
        <v>188165.5</v>
      </c>
    </row>
    <row r="67" spans="1:4">
      <c r="A67" s="8">
        <v>79</v>
      </c>
      <c r="B67" s="9">
        <v>188222</v>
      </c>
      <c r="C67" s="9">
        <v>192989</v>
      </c>
      <c r="D67">
        <f t="shared" si="0"/>
        <v>190605.5</v>
      </c>
    </row>
    <row r="68" spans="1:4">
      <c r="A68" s="8">
        <v>80</v>
      </c>
      <c r="B68" s="9">
        <v>183239</v>
      </c>
      <c r="C68" s="9">
        <v>182711</v>
      </c>
      <c r="D68">
        <f t="shared" ref="D68:D88" si="2">(B68+C68)/2</f>
        <v>182975</v>
      </c>
    </row>
    <row r="69" spans="1:4">
      <c r="A69" s="8">
        <v>81</v>
      </c>
      <c r="B69" s="9">
        <v>182696</v>
      </c>
      <c r="C69" s="9">
        <v>176913</v>
      </c>
      <c r="D69">
        <f t="shared" si="2"/>
        <v>179804.5</v>
      </c>
    </row>
    <row r="70" spans="1:4">
      <c r="A70" s="8">
        <v>82</v>
      </c>
      <c r="B70" s="9">
        <v>175056</v>
      </c>
      <c r="C70" s="9">
        <v>175331</v>
      </c>
      <c r="D70">
        <f t="shared" si="2"/>
        <v>175193.5</v>
      </c>
    </row>
    <row r="71" spans="1:4">
      <c r="A71" s="8">
        <v>83</v>
      </c>
      <c r="B71" s="9">
        <v>159309</v>
      </c>
      <c r="C71" s="9">
        <v>167136</v>
      </c>
      <c r="D71">
        <f t="shared" si="2"/>
        <v>163222.5</v>
      </c>
    </row>
    <row r="72" spans="1:4">
      <c r="A72" s="8">
        <v>84</v>
      </c>
      <c r="B72" s="9">
        <v>153657</v>
      </c>
      <c r="C72" s="9">
        <v>150817</v>
      </c>
      <c r="D72">
        <f t="shared" si="2"/>
        <v>152237</v>
      </c>
    </row>
    <row r="73" spans="1:4">
      <c r="A73" s="8">
        <v>85</v>
      </c>
      <c r="B73" s="9">
        <v>136761</v>
      </c>
      <c r="C73" s="9">
        <v>144161</v>
      </c>
      <c r="D73">
        <f t="shared" si="2"/>
        <v>140461</v>
      </c>
    </row>
    <row r="74" spans="1:4">
      <c r="A74" s="8">
        <v>86</v>
      </c>
      <c r="B74" s="9">
        <v>126606</v>
      </c>
      <c r="C74" s="9">
        <v>127053</v>
      </c>
      <c r="D74">
        <f t="shared" si="2"/>
        <v>126829.5</v>
      </c>
    </row>
    <row r="75" spans="1:4">
      <c r="A75" s="8">
        <v>87</v>
      </c>
      <c r="B75" s="9">
        <v>108927</v>
      </c>
      <c r="C75" s="9">
        <v>116019</v>
      </c>
      <c r="D75">
        <f t="shared" si="2"/>
        <v>112473</v>
      </c>
    </row>
    <row r="76" spans="1:4">
      <c r="A76" s="8">
        <v>88</v>
      </c>
      <c r="B76" s="9">
        <v>99061</v>
      </c>
      <c r="C76" s="9">
        <v>98719</v>
      </c>
      <c r="D76">
        <f t="shared" si="2"/>
        <v>98890</v>
      </c>
    </row>
    <row r="77" spans="1:4">
      <c r="A77" s="8">
        <v>89</v>
      </c>
      <c r="B77" s="9">
        <v>84240</v>
      </c>
      <c r="C77" s="9">
        <v>88292</v>
      </c>
      <c r="D77">
        <f t="shared" si="2"/>
        <v>86266</v>
      </c>
    </row>
    <row r="78" spans="1:4">
      <c r="A78" s="8">
        <v>90</v>
      </c>
      <c r="B78" s="9">
        <v>72781</v>
      </c>
      <c r="C78" s="9">
        <v>73877</v>
      </c>
      <c r="D78">
        <f t="shared" si="2"/>
        <v>73329</v>
      </c>
    </row>
    <row r="79" spans="1:4">
      <c r="A79" s="8">
        <v>91</v>
      </c>
      <c r="B79" s="9">
        <v>60404</v>
      </c>
      <c r="C79" s="9">
        <v>62601</v>
      </c>
      <c r="D79">
        <f t="shared" si="2"/>
        <v>61502.5</v>
      </c>
    </row>
    <row r="80" spans="1:4">
      <c r="A80" s="8">
        <v>92</v>
      </c>
      <c r="B80" s="9">
        <v>50651</v>
      </c>
      <c r="C80" s="9">
        <v>50796</v>
      </c>
      <c r="D80">
        <f t="shared" si="2"/>
        <v>50723.5</v>
      </c>
    </row>
    <row r="81" spans="1:4">
      <c r="A81" s="8">
        <v>93</v>
      </c>
      <c r="B81" s="9">
        <v>38175</v>
      </c>
      <c r="C81" s="9">
        <v>41627</v>
      </c>
      <c r="D81">
        <f t="shared" si="2"/>
        <v>39901</v>
      </c>
    </row>
    <row r="82" spans="1:4">
      <c r="A82" s="8">
        <v>94</v>
      </c>
      <c r="B82" s="9">
        <v>29501</v>
      </c>
      <c r="C82" s="9">
        <v>30855</v>
      </c>
      <c r="D82">
        <f t="shared" si="2"/>
        <v>30178</v>
      </c>
    </row>
    <row r="83" spans="1:4">
      <c r="A83" s="8">
        <v>95</v>
      </c>
      <c r="B83" s="9">
        <v>20221</v>
      </c>
      <c r="C83" s="9">
        <v>23066</v>
      </c>
      <c r="D83">
        <f t="shared" si="2"/>
        <v>21643.5</v>
      </c>
    </row>
    <row r="84" spans="1:4">
      <c r="A84" s="8">
        <v>96</v>
      </c>
      <c r="B84" s="9">
        <v>15395</v>
      </c>
      <c r="C84" s="9">
        <v>15550</v>
      </c>
      <c r="D84">
        <f t="shared" si="2"/>
        <v>15472.5</v>
      </c>
    </row>
    <row r="85" spans="1:4">
      <c r="A85" s="8">
        <v>97</v>
      </c>
      <c r="B85" s="9">
        <v>11136</v>
      </c>
      <c r="C85" s="9">
        <v>11501</v>
      </c>
      <c r="D85">
        <f t="shared" si="2"/>
        <v>11318.5</v>
      </c>
    </row>
    <row r="86" spans="1:4">
      <c r="A86" s="8">
        <v>98</v>
      </c>
      <c r="B86" s="9">
        <v>7885</v>
      </c>
      <c r="C86" s="9">
        <v>8104</v>
      </c>
      <c r="D86">
        <f t="shared" si="2"/>
        <v>7994.5</v>
      </c>
    </row>
    <row r="87" spans="1:4">
      <c r="A87" s="8">
        <v>99</v>
      </c>
      <c r="B87" s="9">
        <v>5803</v>
      </c>
      <c r="C87" s="9">
        <v>5670</v>
      </c>
      <c r="D87">
        <f t="shared" si="2"/>
        <v>5736.5</v>
      </c>
    </row>
    <row r="88" spans="1:4">
      <c r="A88" s="8" t="s">
        <v>27</v>
      </c>
      <c r="B88" s="9">
        <v>11512</v>
      </c>
      <c r="C88" s="9">
        <v>11815</v>
      </c>
      <c r="D88">
        <f t="shared" si="2"/>
        <v>11663.5</v>
      </c>
    </row>
    <row r="95" spans="1:4">
      <c r="A95" s="3" t="s">
        <v>36</v>
      </c>
      <c r="B95" s="4">
        <f>SUM(F3:F48)/1000</f>
        <v>0.51213906478024906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opLeftCell="A25" workbookViewId="0">
      <selection activeCell="A52" sqref="A52"/>
    </sheetView>
  </sheetViews>
  <sheetFormatPr baseColWidth="10" defaultRowHeight="15"/>
  <cols>
    <col min="3" max="3" width="18.7109375" customWidth="1"/>
    <col min="4" max="4" width="17" customWidth="1"/>
  </cols>
  <sheetData>
    <row r="1" spans="1:4">
      <c r="A1" s="6" t="s">
        <v>38</v>
      </c>
      <c r="B1" s="6" t="s">
        <v>39</v>
      </c>
      <c r="C1" s="6" t="s">
        <v>35</v>
      </c>
      <c r="D1" s="6" t="s">
        <v>40</v>
      </c>
    </row>
    <row r="2" spans="1:4">
      <c r="A2">
        <v>15</v>
      </c>
      <c r="B2">
        <v>15.5</v>
      </c>
      <c r="C2" s="13">
        <v>1.3825904214135605E-2</v>
      </c>
      <c r="D2" s="14">
        <f>+B2*C2</f>
        <v>0.21430151531910188</v>
      </c>
    </row>
    <row r="3" spans="1:4">
      <c r="A3">
        <v>16</v>
      </c>
      <c r="B3">
        <v>16.5</v>
      </c>
      <c r="C3" s="13">
        <v>4.7733152583795554E-2</v>
      </c>
      <c r="D3" s="14">
        <f t="shared" ref="D3:D47" si="0">+B3*C3</f>
        <v>0.78759701763262668</v>
      </c>
    </row>
    <row r="4" spans="1:4">
      <c r="A4">
        <v>17</v>
      </c>
      <c r="B4">
        <v>17.5</v>
      </c>
      <c r="C4" s="13">
        <v>0.19328853871448626</v>
      </c>
      <c r="D4" s="14">
        <f t="shared" si="0"/>
        <v>3.3825494275035095</v>
      </c>
    </row>
    <row r="5" spans="1:4">
      <c r="A5">
        <v>18</v>
      </c>
      <c r="B5">
        <v>18.5</v>
      </c>
      <c r="C5" s="13">
        <v>1.0409429606232288</v>
      </c>
      <c r="D5" s="14">
        <f t="shared" si="0"/>
        <v>19.257444771529734</v>
      </c>
    </row>
    <row r="6" spans="1:4">
      <c r="A6">
        <v>19</v>
      </c>
      <c r="B6">
        <v>19.5</v>
      </c>
      <c r="C6" s="13">
        <v>1.8777334093934208</v>
      </c>
      <c r="D6" s="14">
        <f t="shared" si="0"/>
        <v>36.615801483171708</v>
      </c>
    </row>
    <row r="7" spans="1:4">
      <c r="A7">
        <v>20</v>
      </c>
      <c r="B7">
        <v>20.5</v>
      </c>
      <c r="C7" s="13">
        <v>2.5906554030830669</v>
      </c>
      <c r="D7" s="14">
        <f t="shared" si="0"/>
        <v>53.10843576320287</v>
      </c>
    </row>
    <row r="8" spans="1:4">
      <c r="A8">
        <v>21</v>
      </c>
      <c r="B8">
        <v>21.5</v>
      </c>
      <c r="C8" s="13">
        <v>3.718706721460733</v>
      </c>
      <c r="D8" s="14">
        <f t="shared" si="0"/>
        <v>79.952194511405764</v>
      </c>
    </row>
    <row r="9" spans="1:4">
      <c r="A9">
        <v>22</v>
      </c>
      <c r="B9">
        <v>22.5</v>
      </c>
      <c r="C9" s="13">
        <v>5.0294899215762525</v>
      </c>
      <c r="D9" s="14">
        <f t="shared" si="0"/>
        <v>113.16352323546568</v>
      </c>
    </row>
    <row r="10" spans="1:4">
      <c r="A10">
        <v>23</v>
      </c>
      <c r="B10">
        <v>23.5</v>
      </c>
      <c r="C10" s="13">
        <v>7.229296344276281</v>
      </c>
      <c r="D10" s="14">
        <f t="shared" si="0"/>
        <v>169.88846409049259</v>
      </c>
    </row>
    <row r="11" spans="1:4">
      <c r="A11">
        <v>24</v>
      </c>
      <c r="B11">
        <v>24.5</v>
      </c>
      <c r="C11" s="13">
        <v>11.183736362054825</v>
      </c>
      <c r="D11" s="14">
        <f t="shared" si="0"/>
        <v>274.00154087034321</v>
      </c>
    </row>
    <row r="12" spans="1:4">
      <c r="A12">
        <v>25</v>
      </c>
      <c r="B12">
        <v>25.5</v>
      </c>
      <c r="C12" s="13">
        <v>16.361339356191539</v>
      </c>
      <c r="D12" s="14">
        <f t="shared" si="0"/>
        <v>417.21415358288425</v>
      </c>
    </row>
    <row r="13" spans="1:4">
      <c r="A13">
        <v>26</v>
      </c>
      <c r="B13">
        <v>26.5</v>
      </c>
      <c r="C13" s="13">
        <v>22.990474818519306</v>
      </c>
      <c r="D13" s="14">
        <f t="shared" si="0"/>
        <v>609.24758269076165</v>
      </c>
    </row>
    <row r="14" spans="1:4">
      <c r="A14">
        <v>27</v>
      </c>
      <c r="B14">
        <v>27.5</v>
      </c>
      <c r="C14" s="13">
        <v>29.020858032639957</v>
      </c>
      <c r="D14" s="14">
        <f t="shared" si="0"/>
        <v>798.07359589759881</v>
      </c>
    </row>
    <row r="15" spans="1:4">
      <c r="A15">
        <v>28</v>
      </c>
      <c r="B15">
        <v>28.5</v>
      </c>
      <c r="C15" s="13">
        <v>35.641413325895805</v>
      </c>
      <c r="D15" s="14">
        <f t="shared" si="0"/>
        <v>1015.7802797880304</v>
      </c>
    </row>
    <row r="16" spans="1:4">
      <c r="A16">
        <v>29</v>
      </c>
      <c r="B16">
        <v>29.5</v>
      </c>
      <c r="C16" s="13">
        <v>38.057849630607706</v>
      </c>
      <c r="D16" s="14">
        <f t="shared" si="0"/>
        <v>1122.7065641029274</v>
      </c>
    </row>
    <row r="17" spans="1:4">
      <c r="A17">
        <v>30</v>
      </c>
      <c r="B17">
        <v>30.5</v>
      </c>
      <c r="C17" s="13">
        <v>39.705489850075899</v>
      </c>
      <c r="D17" s="14">
        <f t="shared" si="0"/>
        <v>1211.017440427315</v>
      </c>
    </row>
    <row r="18" spans="1:4">
      <c r="A18">
        <v>31</v>
      </c>
      <c r="B18">
        <v>31.5</v>
      </c>
      <c r="C18" s="13">
        <v>36.449278325223865</v>
      </c>
      <c r="D18" s="14">
        <f t="shared" si="0"/>
        <v>1148.1522672445517</v>
      </c>
    </row>
    <row r="19" spans="1:4">
      <c r="A19">
        <v>32</v>
      </c>
      <c r="B19">
        <v>32.5</v>
      </c>
      <c r="C19" s="13">
        <v>32.430644509522779</v>
      </c>
      <c r="D19" s="14">
        <f t="shared" si="0"/>
        <v>1053.9959465594902</v>
      </c>
    </row>
    <row r="20" spans="1:4">
      <c r="A20">
        <v>33</v>
      </c>
      <c r="B20">
        <v>33.5</v>
      </c>
      <c r="C20" s="13">
        <v>28.885989404512213</v>
      </c>
      <c r="D20" s="14">
        <f t="shared" si="0"/>
        <v>967.6806450511591</v>
      </c>
    </row>
    <row r="21" spans="1:4">
      <c r="A21">
        <v>34</v>
      </c>
      <c r="B21">
        <v>34.5</v>
      </c>
      <c r="C21" s="13">
        <v>24.788630130381389</v>
      </c>
      <c r="D21" s="14">
        <f t="shared" si="0"/>
        <v>855.20773949815793</v>
      </c>
    </row>
    <row r="22" spans="1:4">
      <c r="A22">
        <v>35</v>
      </c>
      <c r="B22">
        <v>35.5</v>
      </c>
      <c r="C22" s="13">
        <v>21.559408405250316</v>
      </c>
      <c r="D22" s="14">
        <f t="shared" si="0"/>
        <v>765.35899838638625</v>
      </c>
    </row>
    <row r="23" spans="1:4">
      <c r="A23">
        <v>36</v>
      </c>
      <c r="B23">
        <v>36.5</v>
      </c>
      <c r="C23" s="13">
        <v>18.659972805090426</v>
      </c>
      <c r="D23" s="14">
        <f t="shared" si="0"/>
        <v>681.08900738580053</v>
      </c>
    </row>
    <row r="24" spans="1:4">
      <c r="A24">
        <v>37</v>
      </c>
      <c r="B24">
        <v>37.5</v>
      </c>
      <c r="C24" s="13">
        <v>16.104699791154605</v>
      </c>
      <c r="D24" s="14">
        <f t="shared" si="0"/>
        <v>603.92624216829768</v>
      </c>
    </row>
    <row r="25" spans="1:4">
      <c r="A25">
        <v>38</v>
      </c>
      <c r="B25">
        <v>38.5</v>
      </c>
      <c r="C25" s="13">
        <v>14.144718147547092</v>
      </c>
      <c r="D25" s="14">
        <f t="shared" si="0"/>
        <v>544.57164868056304</v>
      </c>
    </row>
    <row r="26" spans="1:4">
      <c r="A26">
        <v>39</v>
      </c>
      <c r="B26">
        <v>39.5</v>
      </c>
      <c r="C26" s="13">
        <v>12.094804583267933</v>
      </c>
      <c r="D26" s="14">
        <f t="shared" si="0"/>
        <v>477.74478103908336</v>
      </c>
    </row>
    <row r="27" spans="1:4">
      <c r="A27">
        <v>40</v>
      </c>
      <c r="B27">
        <v>40.5</v>
      </c>
      <c r="C27" s="13">
        <v>10.601300827397019</v>
      </c>
      <c r="D27" s="14">
        <f t="shared" si="0"/>
        <v>429.35268350957926</v>
      </c>
    </row>
    <row r="28" spans="1:4">
      <c r="A28">
        <v>41</v>
      </c>
      <c r="B28">
        <v>41.5</v>
      </c>
      <c r="C28" s="13">
        <v>9.1331118311927728</v>
      </c>
      <c r="D28" s="14">
        <f t="shared" si="0"/>
        <v>379.02414099450004</v>
      </c>
    </row>
    <row r="29" spans="1:4">
      <c r="A29">
        <v>42</v>
      </c>
      <c r="B29">
        <v>42.5</v>
      </c>
      <c r="C29" s="13">
        <v>8.2815681020168235</v>
      </c>
      <c r="D29" s="14">
        <f t="shared" si="0"/>
        <v>351.96664433571499</v>
      </c>
    </row>
    <row r="30" spans="1:4">
      <c r="A30">
        <v>43</v>
      </c>
      <c r="B30">
        <v>43.5</v>
      </c>
      <c r="C30" s="13">
        <v>7.3925774313292694</v>
      </c>
      <c r="D30" s="14">
        <f t="shared" si="0"/>
        <v>321.57711826282321</v>
      </c>
    </row>
    <row r="31" spans="1:4">
      <c r="A31">
        <v>44</v>
      </c>
      <c r="B31">
        <v>44.5</v>
      </c>
      <c r="C31" s="13">
        <v>6.5422728399702477</v>
      </c>
      <c r="D31" s="14">
        <f t="shared" si="0"/>
        <v>291.13114137867603</v>
      </c>
    </row>
    <row r="32" spans="1:4">
      <c r="A32">
        <v>45</v>
      </c>
      <c r="B32">
        <v>45.5</v>
      </c>
      <c r="C32" s="13">
        <v>5.9150190106397718</v>
      </c>
      <c r="D32" s="14">
        <f t="shared" si="0"/>
        <v>269.13336498410962</v>
      </c>
    </row>
    <row r="33" spans="1:4">
      <c r="A33">
        <v>46</v>
      </c>
      <c r="B33">
        <v>46.5</v>
      </c>
      <c r="C33" s="13">
        <v>5.1824969622178383</v>
      </c>
      <c r="D33" s="14">
        <f t="shared" si="0"/>
        <v>240.98610874312948</v>
      </c>
    </row>
    <row r="34" spans="1:4">
      <c r="A34">
        <v>47</v>
      </c>
      <c r="B34">
        <v>47.5</v>
      </c>
      <c r="C34" s="13">
        <v>4.7642596751223492</v>
      </c>
      <c r="D34" s="14">
        <f t="shared" si="0"/>
        <v>226.30233456831158</v>
      </c>
    </row>
    <row r="35" spans="1:4">
      <c r="A35">
        <v>48</v>
      </c>
      <c r="B35">
        <v>48.5</v>
      </c>
      <c r="C35" s="13">
        <v>4.4182601431232813</v>
      </c>
      <c r="D35" s="14">
        <f t="shared" si="0"/>
        <v>214.28561694147913</v>
      </c>
    </row>
    <row r="36" spans="1:4">
      <c r="A36">
        <v>49</v>
      </c>
      <c r="B36">
        <v>49.5</v>
      </c>
      <c r="C36" s="13">
        <v>4.0293065635356058</v>
      </c>
      <c r="D36" s="14">
        <f t="shared" si="0"/>
        <v>199.4506748950125</v>
      </c>
    </row>
    <row r="37" spans="1:4">
      <c r="A37">
        <v>50</v>
      </c>
      <c r="B37">
        <v>50.5</v>
      </c>
      <c r="C37" s="13">
        <v>3.922054330773677</v>
      </c>
      <c r="D37" s="14">
        <f t="shared" si="0"/>
        <v>198.0637437040707</v>
      </c>
    </row>
    <row r="38" spans="1:4">
      <c r="A38">
        <v>51</v>
      </c>
      <c r="B38">
        <v>51.5</v>
      </c>
      <c r="C38" s="13">
        <v>3.4129071215715063</v>
      </c>
      <c r="D38" s="14">
        <f t="shared" si="0"/>
        <v>175.76471676093257</v>
      </c>
    </row>
    <row r="39" spans="1:4">
      <c r="A39">
        <v>52</v>
      </c>
      <c r="B39">
        <v>52.5</v>
      </c>
      <c r="C39" s="13">
        <v>3.2333183534588916</v>
      </c>
      <c r="D39" s="14">
        <f t="shared" si="0"/>
        <v>169.7492135565918</v>
      </c>
    </row>
    <row r="40" spans="1:4">
      <c r="A40">
        <v>53</v>
      </c>
      <c r="B40">
        <v>53.5</v>
      </c>
      <c r="C40" s="13">
        <v>2.9837243230450765</v>
      </c>
      <c r="D40" s="14">
        <f t="shared" si="0"/>
        <v>159.62925128291158</v>
      </c>
    </row>
    <row r="41" spans="1:4">
      <c r="A41">
        <v>54</v>
      </c>
      <c r="B41">
        <v>54.5</v>
      </c>
      <c r="C41" s="13">
        <v>2.4727782782449923</v>
      </c>
      <c r="D41" s="14">
        <f t="shared" si="0"/>
        <v>134.76641616435208</v>
      </c>
    </row>
    <row r="42" spans="1:4">
      <c r="A42">
        <v>55</v>
      </c>
      <c r="B42">
        <v>55.5</v>
      </c>
      <c r="C42" s="13">
        <v>2.2321735713706921</v>
      </c>
      <c r="D42" s="14">
        <f t="shared" si="0"/>
        <v>123.88563321107341</v>
      </c>
    </row>
    <row r="43" spans="1:4">
      <c r="A43">
        <v>56</v>
      </c>
      <c r="B43">
        <v>56.5</v>
      </c>
      <c r="C43" s="13">
        <v>2.0397836137383032</v>
      </c>
      <c r="D43" s="14">
        <f t="shared" si="0"/>
        <v>115.24777417621414</v>
      </c>
    </row>
    <row r="44" spans="1:4">
      <c r="A44">
        <v>57</v>
      </c>
      <c r="B44">
        <v>57.5</v>
      </c>
      <c r="C44" s="13">
        <v>1.8629587054841847</v>
      </c>
      <c r="D44" s="14">
        <f t="shared" si="0"/>
        <v>107.12012556534063</v>
      </c>
    </row>
    <row r="45" spans="1:4">
      <c r="A45">
        <v>58</v>
      </c>
      <c r="B45">
        <v>58.5</v>
      </c>
      <c r="C45" s="13">
        <v>1.6516829037391145</v>
      </c>
      <c r="D45" s="14">
        <f t="shared" si="0"/>
        <v>96.623449868738206</v>
      </c>
    </row>
    <row r="46" spans="1:4">
      <c r="A46">
        <v>59</v>
      </c>
      <c r="B46">
        <v>59.5</v>
      </c>
      <c r="C46" s="13">
        <v>1.8652794828088706</v>
      </c>
      <c r="D46" s="14">
        <f t="shared" si="0"/>
        <v>110.9841292271278</v>
      </c>
    </row>
    <row r="47" spans="1:4">
      <c r="A47" t="s">
        <v>37</v>
      </c>
      <c r="B47">
        <v>75</v>
      </c>
      <c r="C47" s="13">
        <v>0.38125087560778426</v>
      </c>
      <c r="D47" s="14">
        <f t="shared" si="0"/>
        <v>28.593815670583819</v>
      </c>
    </row>
    <row r="48" spans="1:4">
      <c r="C48" s="13">
        <f>SUM(C2:C47)</f>
        <v>512.1390647802491</v>
      </c>
      <c r="D48" s="14">
        <f>SUM(D2:D47)</f>
        <v>17365.776842990344</v>
      </c>
    </row>
    <row r="51" spans="1:2" ht="45">
      <c r="A51" s="19" t="s">
        <v>52</v>
      </c>
      <c r="B51" s="4">
        <f>+D48/C48</f>
        <v>33.90832302636732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C19"/>
    </sheetView>
  </sheetViews>
  <sheetFormatPr baseColWidth="10" defaultRowHeight="15"/>
  <cols>
    <col min="2" max="2" width="17.140625" customWidth="1"/>
    <col min="3" max="3" width="14.85546875" customWidth="1"/>
    <col min="4" max="4" width="14" customWidth="1"/>
    <col min="5" max="5" width="12.28515625" bestFit="1" customWidth="1"/>
  </cols>
  <sheetData>
    <row r="1" spans="1:4" ht="18">
      <c r="B1" s="6" t="s">
        <v>50</v>
      </c>
      <c r="C1" s="6" t="s">
        <v>51</v>
      </c>
      <c r="D1" s="17"/>
    </row>
    <row r="2" spans="1:4">
      <c r="A2" s="7" t="s">
        <v>10</v>
      </c>
      <c r="B2" s="9">
        <v>1046339</v>
      </c>
      <c r="C2" s="9">
        <v>1060085</v>
      </c>
    </row>
    <row r="3" spans="1:4">
      <c r="A3" s="7" t="s">
        <v>11</v>
      </c>
      <c r="B3" s="9">
        <v>1155245</v>
      </c>
      <c r="C3" s="9">
        <v>1135522</v>
      </c>
    </row>
    <row r="4" spans="1:4">
      <c r="A4" s="7" t="s">
        <v>12</v>
      </c>
      <c r="B4" s="9">
        <v>1345328</v>
      </c>
      <c r="C4" s="9">
        <v>1305071</v>
      </c>
    </row>
    <row r="5" spans="1:4">
      <c r="A5" s="7" t="s">
        <v>13</v>
      </c>
      <c r="B5" s="9">
        <v>1649802</v>
      </c>
      <c r="C5" s="9">
        <v>1569636</v>
      </c>
    </row>
    <row r="6" spans="1:4">
      <c r="A6" s="7" t="s">
        <v>14</v>
      </c>
      <c r="B6" s="9">
        <v>1952052</v>
      </c>
      <c r="C6" s="9">
        <v>1908500</v>
      </c>
    </row>
    <row r="7" spans="1:4">
      <c r="A7" s="7" t="s">
        <v>15</v>
      </c>
      <c r="B7" s="9">
        <v>1915711</v>
      </c>
      <c r="C7" s="9">
        <v>1931914</v>
      </c>
    </row>
    <row r="8" spans="1:4">
      <c r="A8" s="7" t="s">
        <v>16</v>
      </c>
      <c r="B8" s="9">
        <v>1836649</v>
      </c>
      <c r="C8" s="9">
        <v>1842480</v>
      </c>
    </row>
    <row r="9" spans="1:4">
      <c r="A9" s="7" t="s">
        <v>17</v>
      </c>
      <c r="B9" s="9">
        <v>1715876</v>
      </c>
      <c r="C9" s="9">
        <v>1739135</v>
      </c>
    </row>
    <row r="10" spans="1:4">
      <c r="A10" s="7" t="s">
        <v>18</v>
      </c>
      <c r="B10" s="9">
        <v>1515959</v>
      </c>
      <c r="C10" s="9">
        <v>1562045</v>
      </c>
    </row>
    <row r="11" spans="1:4">
      <c r="A11" s="7" t="s">
        <v>19</v>
      </c>
      <c r="B11" s="9">
        <v>1290729</v>
      </c>
      <c r="C11" s="9">
        <v>1320046</v>
      </c>
    </row>
    <row r="12" spans="1:4">
      <c r="A12" s="7" t="s">
        <v>20</v>
      </c>
      <c r="B12" s="9">
        <v>1238651</v>
      </c>
      <c r="C12" s="9">
        <v>1229796</v>
      </c>
    </row>
    <row r="13" spans="1:4">
      <c r="A13" s="7" t="s">
        <v>21</v>
      </c>
      <c r="B13" s="9">
        <v>1046942</v>
      </c>
      <c r="C13" s="9">
        <v>1057649</v>
      </c>
    </row>
    <row r="14" spans="1:4">
      <c r="A14" s="7" t="s">
        <v>22</v>
      </c>
      <c r="B14" s="9">
        <v>879104</v>
      </c>
      <c r="C14" s="9">
        <v>889949</v>
      </c>
    </row>
    <row r="15" spans="1:4">
      <c r="A15" s="7" t="s">
        <v>23</v>
      </c>
      <c r="B15" s="9">
        <v>853957</v>
      </c>
      <c r="C15" s="9">
        <v>852908</v>
      </c>
    </row>
    <row r="16" spans="1:4">
      <c r="A16" s="7" t="s">
        <v>24</v>
      </c>
      <c r="B16" s="9">
        <v>555595</v>
      </c>
      <c r="C16" s="9">
        <v>574244</v>
      </c>
    </row>
    <row r="17" spans="1:6">
      <c r="A17" s="7" t="s">
        <v>25</v>
      </c>
      <c r="B17" s="9">
        <v>251512</v>
      </c>
      <c r="C17" s="9">
        <v>259756</v>
      </c>
    </row>
    <row r="18" spans="1:6">
      <c r="A18" s="7" t="s">
        <v>26</v>
      </c>
      <c r="B18" s="9">
        <v>60440</v>
      </c>
      <c r="C18" s="9">
        <v>63891</v>
      </c>
    </row>
    <row r="19" spans="1:6">
      <c r="A19" s="7" t="s">
        <v>27</v>
      </c>
      <c r="B19" s="9">
        <v>11512</v>
      </c>
      <c r="C19" s="9">
        <v>11815</v>
      </c>
    </row>
    <row r="21" spans="1:6" ht="31.5">
      <c r="B21" t="s">
        <v>41</v>
      </c>
      <c r="C21" t="s">
        <v>42</v>
      </c>
      <c r="D21" t="s">
        <v>45</v>
      </c>
      <c r="E21" s="17" t="s">
        <v>43</v>
      </c>
      <c r="F21" s="3" t="s">
        <v>46</v>
      </c>
    </row>
    <row r="22" spans="1:6">
      <c r="A22" s="7" t="s">
        <v>10</v>
      </c>
      <c r="B22" s="9">
        <v>1046339</v>
      </c>
      <c r="C22" s="9">
        <v>1060085</v>
      </c>
      <c r="D22">
        <f>(B22+C22)/2</f>
        <v>1053212</v>
      </c>
      <c r="E22" s="12">
        <v>666</v>
      </c>
      <c r="F22" s="4">
        <f>+E22/D22*1000</f>
        <v>0.63235132148133522</v>
      </c>
    </row>
    <row r="23" spans="1:6">
      <c r="A23" s="7" t="s">
        <v>11</v>
      </c>
      <c r="B23" s="9">
        <v>1155245</v>
      </c>
      <c r="C23" s="9">
        <v>1135522</v>
      </c>
      <c r="D23">
        <f t="shared" ref="D23:D31" si="0">(B23+C23)/2</f>
        <v>1145383.5</v>
      </c>
      <c r="E23" s="9">
        <v>6957</v>
      </c>
      <c r="F23" s="4">
        <f t="shared" ref="F23:F31" si="1">+E23/D23*1000</f>
        <v>6.0739481579750363</v>
      </c>
    </row>
    <row r="24" spans="1:6">
      <c r="A24" s="7" t="s">
        <v>12</v>
      </c>
      <c r="B24" s="9">
        <v>1345328</v>
      </c>
      <c r="C24" s="9">
        <v>1305071</v>
      </c>
      <c r="D24">
        <f t="shared" si="0"/>
        <v>1325199.5</v>
      </c>
      <c r="E24" s="9">
        <v>38115</v>
      </c>
      <c r="F24" s="4">
        <f t="shared" si="1"/>
        <v>28.761707199557499</v>
      </c>
    </row>
    <row r="25" spans="1:6">
      <c r="A25" s="7" t="s">
        <v>13</v>
      </c>
      <c r="B25" s="9">
        <v>1649802</v>
      </c>
      <c r="C25" s="9">
        <v>1569636</v>
      </c>
      <c r="D25">
        <f t="shared" si="0"/>
        <v>1609719</v>
      </c>
      <c r="E25" s="9">
        <v>51684</v>
      </c>
      <c r="F25" s="4">
        <f t="shared" si="1"/>
        <v>32.10746720390329</v>
      </c>
    </row>
    <row r="26" spans="1:6">
      <c r="A26" s="7" t="s">
        <v>14</v>
      </c>
      <c r="B26" s="9">
        <v>1952052</v>
      </c>
      <c r="C26" s="9">
        <v>1908500</v>
      </c>
      <c r="D26">
        <f t="shared" si="0"/>
        <v>1930276</v>
      </c>
      <c r="E26" s="9">
        <v>31684</v>
      </c>
      <c r="F26" s="4">
        <f t="shared" si="1"/>
        <v>16.414232990515348</v>
      </c>
    </row>
    <row r="27" spans="1:6">
      <c r="A27" s="7" t="s">
        <v>15</v>
      </c>
      <c r="B27" s="9">
        <v>1915711</v>
      </c>
      <c r="C27" s="9">
        <v>1931914</v>
      </c>
      <c r="D27">
        <f t="shared" si="0"/>
        <v>1923812.5</v>
      </c>
      <c r="E27" s="9">
        <v>16191</v>
      </c>
      <c r="F27" s="4">
        <f t="shared" si="1"/>
        <v>8.416100841428154</v>
      </c>
    </row>
    <row r="28" spans="1:6">
      <c r="A28" s="7" t="s">
        <v>16</v>
      </c>
      <c r="B28" s="9">
        <v>1836649</v>
      </c>
      <c r="C28" s="9">
        <v>1842480</v>
      </c>
      <c r="D28">
        <f t="shared" si="0"/>
        <v>1839564.5</v>
      </c>
      <c r="E28" s="9">
        <v>8954</v>
      </c>
      <c r="F28" s="4">
        <f t="shared" si="1"/>
        <v>4.8674564006861409</v>
      </c>
    </row>
    <row r="29" spans="1:6">
      <c r="A29" s="7" t="s">
        <v>17</v>
      </c>
      <c r="B29" s="9">
        <v>1715876</v>
      </c>
      <c r="C29" s="9">
        <v>1739135</v>
      </c>
      <c r="D29">
        <f t="shared" si="0"/>
        <v>1727505.5</v>
      </c>
      <c r="E29" s="9">
        <v>5565</v>
      </c>
      <c r="F29" s="4">
        <f t="shared" si="1"/>
        <v>3.2214079781511549</v>
      </c>
    </row>
    <row r="30" spans="1:6">
      <c r="A30" s="7" t="s">
        <v>18</v>
      </c>
      <c r="B30" s="9">
        <v>1515959</v>
      </c>
      <c r="C30" s="9">
        <v>1562045</v>
      </c>
      <c r="D30">
        <f t="shared" si="0"/>
        <v>1539002</v>
      </c>
      <c r="E30" s="9">
        <v>2982</v>
      </c>
      <c r="F30" s="4">
        <f t="shared" si="1"/>
        <v>1.9376193143348741</v>
      </c>
    </row>
    <row r="31" spans="1:6">
      <c r="A31" s="7" t="s">
        <v>44</v>
      </c>
      <c r="B31" s="1">
        <f>SUM(B11:B19)</f>
        <v>6188442</v>
      </c>
      <c r="C31" s="1">
        <f>SUM(C11:C19)</f>
        <v>6260054</v>
      </c>
      <c r="D31">
        <f t="shared" si="0"/>
        <v>6224248</v>
      </c>
      <c r="E31" s="9">
        <v>2373</v>
      </c>
      <c r="F31" s="4">
        <f t="shared" si="1"/>
        <v>0.38125087560778426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15" sqref="A15:B15"/>
    </sheetView>
  </sheetViews>
  <sheetFormatPr baseColWidth="10" defaultRowHeight="15"/>
  <cols>
    <col min="1" max="1" width="23.140625" customWidth="1"/>
    <col min="2" max="2" width="15.5703125" customWidth="1"/>
    <col min="3" max="3" width="15.28515625" customWidth="1"/>
  </cols>
  <sheetData>
    <row r="1" spans="1:4" ht="30">
      <c r="A1" s="10" t="s">
        <v>47</v>
      </c>
      <c r="B1" s="18" t="s">
        <v>48</v>
      </c>
      <c r="C1" s="10" t="s">
        <v>35</v>
      </c>
      <c r="D1" s="6" t="s">
        <v>40</v>
      </c>
    </row>
    <row r="2" spans="1:4">
      <c r="A2" s="7" t="s">
        <v>10</v>
      </c>
      <c r="B2">
        <v>17.5</v>
      </c>
      <c r="C2" s="14">
        <v>0.63235132148133522</v>
      </c>
      <c r="D2" s="14">
        <f>+B2*C2</f>
        <v>11.066148125923366</v>
      </c>
    </row>
    <row r="3" spans="1:4">
      <c r="A3" s="7" t="s">
        <v>11</v>
      </c>
      <c r="B3">
        <v>22.5</v>
      </c>
      <c r="C3" s="14">
        <v>6.0739481579750363</v>
      </c>
      <c r="D3" s="14">
        <f t="shared" ref="D3:D11" si="0">+B3*C3</f>
        <v>136.66383355443833</v>
      </c>
    </row>
    <row r="4" spans="1:4">
      <c r="A4" s="7" t="s">
        <v>12</v>
      </c>
      <c r="B4">
        <v>27.5</v>
      </c>
      <c r="C4" s="14">
        <v>28.761707199557499</v>
      </c>
      <c r="D4" s="14">
        <f t="shared" si="0"/>
        <v>790.94694798783121</v>
      </c>
    </row>
    <row r="5" spans="1:4">
      <c r="A5" s="7" t="s">
        <v>13</v>
      </c>
      <c r="B5">
        <v>32.5</v>
      </c>
      <c r="C5" s="14">
        <v>32.10746720390329</v>
      </c>
      <c r="D5" s="14">
        <f t="shared" si="0"/>
        <v>1043.4926841268568</v>
      </c>
    </row>
    <row r="6" spans="1:4">
      <c r="A6" s="7" t="s">
        <v>14</v>
      </c>
      <c r="B6">
        <v>37.5</v>
      </c>
      <c r="C6" s="14">
        <v>16.414232990515348</v>
      </c>
      <c r="D6" s="14">
        <f t="shared" si="0"/>
        <v>615.53373714432553</v>
      </c>
    </row>
    <row r="7" spans="1:4">
      <c r="A7" s="7" t="s">
        <v>15</v>
      </c>
      <c r="B7">
        <v>42.5</v>
      </c>
      <c r="C7" s="14">
        <v>8.416100841428154</v>
      </c>
      <c r="D7" s="14">
        <f t="shared" si="0"/>
        <v>357.68428576069653</v>
      </c>
    </row>
    <row r="8" spans="1:4">
      <c r="A8" s="7" t="s">
        <v>16</v>
      </c>
      <c r="B8">
        <v>47.5</v>
      </c>
      <c r="C8" s="14">
        <v>4.8674564006861409</v>
      </c>
      <c r="D8" s="14">
        <f t="shared" si="0"/>
        <v>231.2041790325917</v>
      </c>
    </row>
    <row r="9" spans="1:4">
      <c r="A9" s="7" t="s">
        <v>17</v>
      </c>
      <c r="B9">
        <v>52.5</v>
      </c>
      <c r="C9" s="14">
        <v>3.2214079781511549</v>
      </c>
      <c r="D9" s="14">
        <f t="shared" si="0"/>
        <v>169.12391885293562</v>
      </c>
    </row>
    <row r="10" spans="1:4">
      <c r="A10" s="7" t="s">
        <v>18</v>
      </c>
      <c r="B10">
        <v>57.5</v>
      </c>
      <c r="C10" s="14">
        <v>1.9376193143348741</v>
      </c>
      <c r="D10" s="14">
        <f t="shared" si="0"/>
        <v>111.41311057425526</v>
      </c>
    </row>
    <row r="11" spans="1:4">
      <c r="A11" s="7" t="s">
        <v>44</v>
      </c>
      <c r="B11">
        <v>75</v>
      </c>
      <c r="C11" s="14">
        <v>0.38125087560778426</v>
      </c>
      <c r="D11" s="14">
        <f t="shared" si="0"/>
        <v>28.593815670583819</v>
      </c>
    </row>
    <row r="12" spans="1:4">
      <c r="C12" s="14">
        <f>SUM(C2:C11)</f>
        <v>102.8135422836406</v>
      </c>
      <c r="D12" s="14">
        <f>SUM(D2:D11)</f>
        <v>3495.7226608304386</v>
      </c>
    </row>
    <row r="15" spans="1:4" ht="45">
      <c r="A15" s="19" t="s">
        <v>49</v>
      </c>
      <c r="B15" s="4">
        <f>+D12/C12</f>
        <v>34.000605204190769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TBNupcialidad</vt:lpstr>
      <vt:lpstr>TENupcialidad mujeres</vt:lpstr>
      <vt:lpstr>Edad media nupcialidad</vt:lpstr>
      <vt:lpstr>TENupc grupos de edad</vt:lpstr>
      <vt:lpstr>Edad media por intervalos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ebpagmoi</cp:lastModifiedBy>
  <dcterms:created xsi:type="dcterms:W3CDTF">2017-03-30T14:21:02Z</dcterms:created>
  <dcterms:modified xsi:type="dcterms:W3CDTF">2017-05-17T13:56:20Z</dcterms:modified>
</cp:coreProperties>
</file>