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Nelson" sheetId="1" r:id="rId1"/>
  </sheets>
  <calcPr calcId="125725"/>
</workbook>
</file>

<file path=xl/calcChain.xml><?xml version="1.0" encoding="utf-8"?>
<calcChain xmlns="http://schemas.openxmlformats.org/spreadsheetml/2006/main">
  <c r="B76" i="1"/>
  <c r="C76"/>
  <c r="D76"/>
  <c r="E76"/>
  <c r="F76"/>
  <c r="G76"/>
  <c r="H76"/>
  <c r="I76"/>
  <c r="J76"/>
  <c r="K76"/>
  <c r="B77"/>
  <c r="C77"/>
  <c r="D77"/>
  <c r="E77"/>
  <c r="F77"/>
  <c r="G77"/>
  <c r="H77"/>
  <c r="I77"/>
  <c r="J77"/>
  <c r="K77"/>
  <c r="B78"/>
  <c r="C78"/>
  <c r="D78"/>
  <c r="E78"/>
  <c r="F78"/>
  <c r="G78"/>
  <c r="H78"/>
  <c r="I78"/>
  <c r="J78"/>
  <c r="K78"/>
  <c r="B79"/>
  <c r="C79"/>
  <c r="D79"/>
  <c r="E79"/>
  <c r="F79"/>
  <c r="G79"/>
  <c r="H79"/>
  <c r="I79"/>
  <c r="J79"/>
  <c r="K79"/>
  <c r="B80"/>
  <c r="C80"/>
  <c r="D80"/>
  <c r="E80"/>
  <c r="F80"/>
  <c r="G80"/>
  <c r="H80"/>
  <c r="I80"/>
  <c r="J80"/>
  <c r="K80"/>
  <c r="B81"/>
  <c r="C81"/>
  <c r="D81"/>
  <c r="E81"/>
  <c r="F81"/>
  <c r="G81"/>
  <c r="H81"/>
  <c r="I81"/>
  <c r="J81"/>
  <c r="K81"/>
  <c r="B82"/>
  <c r="C82"/>
  <c r="D82"/>
  <c r="E82"/>
  <c r="F82"/>
  <c r="G82"/>
  <c r="H82"/>
  <c r="I82"/>
  <c r="J82"/>
  <c r="K82"/>
  <c r="B83"/>
  <c r="C83"/>
  <c r="D83"/>
  <c r="E83"/>
  <c r="F83"/>
  <c r="G83"/>
  <c r="H83"/>
  <c r="I83"/>
  <c r="J83"/>
  <c r="K83"/>
  <c r="B84"/>
  <c r="C84"/>
  <c r="D84"/>
  <c r="E84"/>
  <c r="F84"/>
  <c r="G84"/>
  <c r="H84"/>
  <c r="I84"/>
  <c r="J84"/>
  <c r="K84"/>
  <c r="B85"/>
  <c r="C85"/>
  <c r="D85"/>
  <c r="E85"/>
  <c r="F85"/>
  <c r="G85"/>
  <c r="H85"/>
  <c r="I85"/>
  <c r="J85"/>
  <c r="K85"/>
  <c r="B86"/>
  <c r="C86"/>
  <c r="D86"/>
  <c r="E86"/>
  <c r="F86"/>
  <c r="G86"/>
  <c r="H86"/>
  <c r="I86"/>
  <c r="J86"/>
  <c r="K86"/>
  <c r="B87"/>
  <c r="C87"/>
  <c r="D87"/>
  <c r="E87"/>
  <c r="F87"/>
  <c r="G87"/>
  <c r="H87"/>
  <c r="I87"/>
  <c r="J87"/>
  <c r="K87"/>
  <c r="B88"/>
  <c r="C88"/>
  <c r="D88"/>
  <c r="E88"/>
  <c r="F88"/>
  <c r="G88"/>
  <c r="H88"/>
  <c r="I88"/>
  <c r="J88"/>
  <c r="K88"/>
  <c r="B89"/>
  <c r="C89"/>
  <c r="D89"/>
  <c r="E89"/>
  <c r="F89"/>
  <c r="G89"/>
  <c r="H89"/>
  <c r="I89"/>
  <c r="J89"/>
  <c r="K89"/>
  <c r="B90"/>
  <c r="C90"/>
  <c r="D90"/>
  <c r="E90"/>
  <c r="F90"/>
  <c r="G90"/>
  <c r="H90"/>
  <c r="I90"/>
  <c r="J90"/>
  <c r="K90"/>
  <c r="B91"/>
  <c r="C91"/>
  <c r="D91"/>
  <c r="E91"/>
  <c r="F91"/>
  <c r="G91"/>
  <c r="H91"/>
  <c r="I91"/>
  <c r="J91"/>
  <c r="K91"/>
  <c r="C75"/>
  <c r="D75"/>
  <c r="E75"/>
  <c r="F75"/>
  <c r="G75"/>
  <c r="H75"/>
  <c r="I75"/>
  <c r="J75"/>
  <c r="K75"/>
  <c r="B75"/>
  <c r="C48"/>
  <c r="D48"/>
  <c r="D50" s="1"/>
  <c r="E48"/>
  <c r="E50" s="1"/>
  <c r="F48"/>
  <c r="G48"/>
  <c r="H48"/>
  <c r="H50" s="1"/>
  <c r="I48"/>
  <c r="I50" s="1"/>
  <c r="J48"/>
  <c r="K48"/>
  <c r="C49"/>
  <c r="D49"/>
  <c r="E49"/>
  <c r="F49"/>
  <c r="G49"/>
  <c r="H49"/>
  <c r="I49"/>
  <c r="J49"/>
  <c r="K49"/>
  <c r="C50"/>
  <c r="F50"/>
  <c r="G50"/>
  <c r="J50"/>
  <c r="K50"/>
  <c r="B50"/>
  <c r="B49"/>
  <c r="B48"/>
  <c r="C45"/>
  <c r="D45"/>
  <c r="E45"/>
  <c r="F45"/>
  <c r="G45"/>
  <c r="H45"/>
  <c r="I45"/>
  <c r="J45"/>
  <c r="K45"/>
  <c r="B45"/>
  <c r="C44"/>
  <c r="D44"/>
  <c r="E44"/>
  <c r="F44"/>
  <c r="G44"/>
  <c r="H44"/>
  <c r="I44"/>
  <c r="J44"/>
  <c r="K44"/>
  <c r="B44"/>
  <c r="G26"/>
  <c r="J26"/>
  <c r="K26"/>
  <c r="B28"/>
  <c r="C28"/>
  <c r="F28"/>
  <c r="G28"/>
  <c r="J28"/>
  <c r="K28"/>
  <c r="B30"/>
  <c r="C30"/>
  <c r="F30"/>
  <c r="G30"/>
  <c r="J30"/>
  <c r="K30"/>
  <c r="B32"/>
  <c r="C32"/>
  <c r="F32"/>
  <c r="G32"/>
  <c r="J32"/>
  <c r="K32"/>
  <c r="B34"/>
  <c r="C34"/>
  <c r="F34"/>
  <c r="G34"/>
  <c r="J34"/>
  <c r="K34"/>
  <c r="B36"/>
  <c r="C36"/>
  <c r="F36"/>
  <c r="G36"/>
  <c r="J36"/>
  <c r="K36"/>
  <c r="B38"/>
  <c r="C38"/>
  <c r="F38"/>
  <c r="G38"/>
  <c r="J38"/>
  <c r="K38"/>
  <c r="B40"/>
  <c r="C40"/>
  <c r="F40"/>
  <c r="G40"/>
  <c r="J40"/>
  <c r="K40"/>
  <c r="B25"/>
  <c r="C25"/>
  <c r="F25"/>
  <c r="G25"/>
  <c r="J25"/>
  <c r="K25"/>
  <c r="C20"/>
  <c r="B27" s="1"/>
  <c r="D20"/>
  <c r="C26" s="1"/>
  <c r="E20"/>
  <c r="D26" s="1"/>
  <c r="F20"/>
  <c r="E37" s="1"/>
  <c r="G20"/>
  <c r="F27" s="1"/>
  <c r="H20"/>
  <c r="G27" s="1"/>
  <c r="I20"/>
  <c r="H26" s="1"/>
  <c r="J20"/>
  <c r="I39" s="1"/>
  <c r="K20"/>
  <c r="J27" s="1"/>
  <c r="L20"/>
  <c r="K27" s="1"/>
  <c r="B20"/>
  <c r="D39" l="1"/>
  <c r="H37"/>
  <c r="D37"/>
  <c r="D35"/>
  <c r="I41"/>
  <c r="E35"/>
  <c r="I33"/>
  <c r="H25"/>
  <c r="J41"/>
  <c r="B41"/>
  <c r="D40"/>
  <c r="B39"/>
  <c r="I25"/>
  <c r="E25"/>
  <c r="K41"/>
  <c r="G41"/>
  <c r="C41"/>
  <c r="I40"/>
  <c r="E40"/>
  <c r="K39"/>
  <c r="G39"/>
  <c r="C39"/>
  <c r="I38"/>
  <c r="E38"/>
  <c r="K37"/>
  <c r="G37"/>
  <c r="C37"/>
  <c r="I36"/>
  <c r="E36"/>
  <c r="K35"/>
  <c r="G35"/>
  <c r="C35"/>
  <c r="I34"/>
  <c r="E34"/>
  <c r="K33"/>
  <c r="G33"/>
  <c r="C33"/>
  <c r="I32"/>
  <c r="E32"/>
  <c r="K31"/>
  <c r="G31"/>
  <c r="C31"/>
  <c r="I30"/>
  <c r="E30"/>
  <c r="K29"/>
  <c r="G29"/>
  <c r="C29"/>
  <c r="I28"/>
  <c r="E28"/>
  <c r="C27"/>
  <c r="I26"/>
  <c r="E26"/>
  <c r="H41"/>
  <c r="H39"/>
  <c r="H33"/>
  <c r="D33"/>
  <c r="H31"/>
  <c r="H29"/>
  <c r="D29"/>
  <c r="H27"/>
  <c r="D27"/>
  <c r="F26"/>
  <c r="B26"/>
  <c r="H35"/>
  <c r="E39"/>
  <c r="I37"/>
  <c r="I35"/>
  <c r="E33"/>
  <c r="I31"/>
  <c r="E31"/>
  <c r="I29"/>
  <c r="E29"/>
  <c r="I27"/>
  <c r="E27"/>
  <c r="D41"/>
  <c r="D31"/>
  <c r="E41"/>
  <c r="D25"/>
  <c r="F41"/>
  <c r="H40"/>
  <c r="J39"/>
  <c r="F39"/>
  <c r="H38"/>
  <c r="D38"/>
  <c r="J37"/>
  <c r="F37"/>
  <c r="B37"/>
  <c r="H36"/>
  <c r="D36"/>
  <c r="J35"/>
  <c r="F35"/>
  <c r="B35"/>
  <c r="H34"/>
  <c r="D34"/>
  <c r="J33"/>
  <c r="F33"/>
  <c r="B33"/>
  <c r="H32"/>
  <c r="D32"/>
  <c r="J31"/>
  <c r="F31"/>
  <c r="B31"/>
  <c r="H30"/>
  <c r="D30"/>
  <c r="J29"/>
  <c r="F29"/>
  <c r="B29"/>
  <c r="H28"/>
  <c r="D28"/>
</calcChain>
</file>

<file path=xl/sharedStrings.xml><?xml version="1.0" encoding="utf-8"?>
<sst xmlns="http://schemas.openxmlformats.org/spreadsheetml/2006/main" count="126" uniqueCount="34">
  <si>
    <t>Total</t>
  </si>
  <si>
    <t>A Agricultura</t>
  </si>
  <si>
    <t>Total Industria ( B + C + D + E )</t>
  </si>
  <si>
    <t>F Construcción</t>
  </si>
  <si>
    <t>Comercio al por mayor y al por menor, reparación de vehículos de motor y motocicletas; transporte y almacenamiento; hostelería ( G + H + I )</t>
  </si>
  <si>
    <t>J Información y comunicaciones</t>
  </si>
  <si>
    <t>K Actividades financieras y de seguros</t>
  </si>
  <si>
    <t>L Actividades inmobiliarias</t>
  </si>
  <si>
    <t>Actividades profesionales, científicas y técnicas; actividades administrativas y servicios auxiliares ( M + N )</t>
  </si>
  <si>
    <t>Administración Pública y defensa, Seguridad social obligatoria; educación; actividades sanitarias y de servicios sociales ( O + P + Q )</t>
  </si>
  <si>
    <t>Activ. artísticas, recreativas y de entretenimiento; hogares como empleadores domésticos y como productores de bienes y servicios para uso propio; activ. de organizaciones y organismos extraterritoriales; otros servicios ( R + S + T + U )</t>
  </si>
  <si>
    <t>2014T4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</si>
  <si>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</si>
  <si>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</si>
  <si>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</si>
  <si>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</si>
  <si>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</si>
  <si>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</si>
  <si>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</si>
  <si>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</si>
  <si>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</si>
  <si>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</si>
  <si>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</si>
  <si>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</si>
  <si>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</si>
  <si>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</si>
  <si>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</si>
  <si>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</si>
  <si>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</si>
  <si>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Media</t>
  </si>
  <si>
    <t>Desvición típica</t>
  </si>
  <si>
    <t>media+DT</t>
  </si>
  <si>
    <t>media+2*DT</t>
  </si>
  <si>
    <t>media+3*DT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</si>
</sst>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.8000000000000007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5E7F3"/>
        <bgColor indexed="64"/>
      </patternFill>
    </fill>
    <fill>
      <patternFill patternType="solid">
        <fgColor rgb="FFF3F4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right" wrapText="1"/>
    </xf>
    <xf numFmtId="4" fontId="1" fillId="3" borderId="0" xfId="0" applyNumberFormat="1" applyFont="1" applyFill="1" applyAlignment="1">
      <alignment horizontal="right" wrapText="1"/>
    </xf>
    <xf numFmtId="4" fontId="1" fillId="2" borderId="0" xfId="0" applyNumberFormat="1" applyFont="1" applyFill="1" applyAlignment="1">
      <alignment horizontal="left" vertical="center" wrapText="1"/>
    </xf>
    <xf numFmtId="2" fontId="0" fillId="0" borderId="0" xfId="0" applyNumberFormat="1"/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70" zoomScaleNormal="70" workbookViewId="0">
      <selection sqref="A1:A2"/>
    </sheetView>
  </sheetViews>
  <sheetFormatPr baseColWidth="10" defaultColWidth="16.7109375" defaultRowHeight="15"/>
  <cols>
    <col min="1" max="1" width="22.42578125" customWidth="1"/>
    <col min="3" max="3" width="23.7109375" customWidth="1"/>
    <col min="4" max="4" width="22.7109375" customWidth="1"/>
    <col min="5" max="5" width="19.42578125" customWidth="1"/>
  </cols>
  <sheetData>
    <row r="1" spans="1:12" ht="180">
      <c r="A1" s="6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>
      <c r="A2" s="6"/>
      <c r="B2" s="1" t="s">
        <v>11</v>
      </c>
      <c r="C2" s="1" t="s">
        <v>11</v>
      </c>
      <c r="D2" s="1" t="s">
        <v>11</v>
      </c>
      <c r="E2" s="1" t="s">
        <v>11</v>
      </c>
      <c r="F2" s="1" t="s">
        <v>11</v>
      </c>
      <c r="G2" s="1" t="s">
        <v>11</v>
      </c>
      <c r="H2" s="1" t="s">
        <v>11</v>
      </c>
      <c r="I2" s="1" t="s">
        <v>11</v>
      </c>
      <c r="J2" s="1" t="s">
        <v>11</v>
      </c>
      <c r="K2" s="1" t="s">
        <v>11</v>
      </c>
      <c r="L2" s="1" t="s">
        <v>11</v>
      </c>
    </row>
    <row r="3" spans="1:12">
      <c r="A3" s="1" t="s">
        <v>12</v>
      </c>
      <c r="B3" s="3">
        <v>2681.8</v>
      </c>
      <c r="C3" s="2">
        <v>222.1</v>
      </c>
      <c r="D3" s="2">
        <v>232.1</v>
      </c>
      <c r="E3" s="2">
        <v>139.9</v>
      </c>
      <c r="F3" s="2">
        <v>832.7</v>
      </c>
      <c r="G3" s="2">
        <v>42.9</v>
      </c>
      <c r="H3" s="2">
        <v>50.2</v>
      </c>
      <c r="I3" s="2">
        <v>12.1</v>
      </c>
      <c r="J3" s="2">
        <v>259.39999999999998</v>
      </c>
      <c r="K3" s="2">
        <v>665.1</v>
      </c>
      <c r="L3" s="2">
        <v>225.2</v>
      </c>
    </row>
    <row r="4" spans="1:12">
      <c r="A4" s="1" t="s">
        <v>13</v>
      </c>
      <c r="B4" s="2">
        <v>526.5</v>
      </c>
      <c r="C4" s="2">
        <v>28.9</v>
      </c>
      <c r="D4" s="2">
        <v>98.1</v>
      </c>
      <c r="E4" s="2">
        <v>32.5</v>
      </c>
      <c r="F4" s="2">
        <v>140</v>
      </c>
      <c r="G4" s="2">
        <v>10.5</v>
      </c>
      <c r="H4" s="2">
        <v>8.8000000000000007</v>
      </c>
      <c r="I4" s="2">
        <v>2.5</v>
      </c>
      <c r="J4" s="2">
        <v>43.3</v>
      </c>
      <c r="K4" s="2">
        <v>121.1</v>
      </c>
      <c r="L4" s="2">
        <v>40.700000000000003</v>
      </c>
    </row>
    <row r="5" spans="1:12">
      <c r="A5" s="1" t="s">
        <v>14</v>
      </c>
      <c r="B5" s="2">
        <v>375.2</v>
      </c>
      <c r="C5" s="2">
        <v>13.4</v>
      </c>
      <c r="D5" s="2">
        <v>60.3</v>
      </c>
      <c r="E5" s="2">
        <v>23.6</v>
      </c>
      <c r="F5" s="2">
        <v>104.9</v>
      </c>
      <c r="G5" s="2">
        <v>8.1999999999999993</v>
      </c>
      <c r="H5" s="2">
        <v>8.9</v>
      </c>
      <c r="I5" s="2">
        <v>1.7</v>
      </c>
      <c r="J5" s="2">
        <v>35</v>
      </c>
      <c r="K5" s="2">
        <v>87</v>
      </c>
      <c r="L5" s="2">
        <v>32</v>
      </c>
    </row>
    <row r="6" spans="1:12">
      <c r="A6" s="1" t="s">
        <v>15</v>
      </c>
      <c r="B6" s="2">
        <v>478.5</v>
      </c>
      <c r="C6" s="2">
        <v>4.3</v>
      </c>
      <c r="D6" s="2">
        <v>37.5</v>
      </c>
      <c r="E6" s="2">
        <v>42.2</v>
      </c>
      <c r="F6" s="2">
        <v>185.6</v>
      </c>
      <c r="G6" s="2">
        <v>9.8000000000000007</v>
      </c>
      <c r="H6" s="2">
        <v>8.8000000000000007</v>
      </c>
      <c r="I6" s="2">
        <v>5.8</v>
      </c>
      <c r="J6" s="2">
        <v>45.5</v>
      </c>
      <c r="K6" s="2">
        <v>90.4</v>
      </c>
      <c r="L6" s="2">
        <v>48.6</v>
      </c>
    </row>
    <row r="7" spans="1:12">
      <c r="A7" s="1" t="s">
        <v>16</v>
      </c>
      <c r="B7" s="2">
        <v>758.7</v>
      </c>
      <c r="C7" s="2">
        <v>25</v>
      </c>
      <c r="D7" s="2">
        <v>32.1</v>
      </c>
      <c r="E7" s="2">
        <v>38</v>
      </c>
      <c r="F7" s="2">
        <v>344.3</v>
      </c>
      <c r="G7" s="2">
        <v>12.2</v>
      </c>
      <c r="H7" s="2">
        <v>7.8</v>
      </c>
      <c r="I7" s="2">
        <v>6.8</v>
      </c>
      <c r="J7" s="2">
        <v>71.2</v>
      </c>
      <c r="K7" s="2">
        <v>157.1</v>
      </c>
      <c r="L7" s="2">
        <v>64.2</v>
      </c>
    </row>
    <row r="8" spans="1:12">
      <c r="A8" s="1" t="s">
        <v>17</v>
      </c>
      <c r="B8" s="2">
        <v>226.8</v>
      </c>
      <c r="C8" s="2">
        <v>6.9</v>
      </c>
      <c r="D8" s="2">
        <v>37.6</v>
      </c>
      <c r="E8" s="2">
        <v>13.4</v>
      </c>
      <c r="F8" s="2">
        <v>61.7</v>
      </c>
      <c r="G8" s="2">
        <v>5.2</v>
      </c>
      <c r="H8" s="2">
        <v>6.3</v>
      </c>
      <c r="I8" s="2">
        <v>1.2</v>
      </c>
      <c r="J8" s="2">
        <v>24.3</v>
      </c>
      <c r="K8" s="2">
        <v>52.6</v>
      </c>
      <c r="L8" s="2">
        <v>17.600000000000001</v>
      </c>
    </row>
    <row r="9" spans="1:12">
      <c r="A9" s="1" t="s">
        <v>18</v>
      </c>
      <c r="B9" s="2">
        <v>921</v>
      </c>
      <c r="C9" s="2">
        <v>65.7</v>
      </c>
      <c r="D9" s="2">
        <v>147.80000000000001</v>
      </c>
      <c r="E9" s="2">
        <v>59.3</v>
      </c>
      <c r="F9" s="2">
        <v>246.2</v>
      </c>
      <c r="G9" s="2">
        <v>15.5</v>
      </c>
      <c r="H9" s="2">
        <v>18.5</v>
      </c>
      <c r="I9" s="2">
        <v>1.7</v>
      </c>
      <c r="J9" s="2">
        <v>71.3</v>
      </c>
      <c r="K9" s="2">
        <v>232.8</v>
      </c>
      <c r="L9" s="2">
        <v>62.3</v>
      </c>
    </row>
    <row r="10" spans="1:12">
      <c r="A10" s="1" t="s">
        <v>19</v>
      </c>
      <c r="B10" s="2">
        <v>710.3</v>
      </c>
      <c r="C10" s="2">
        <v>50.7</v>
      </c>
      <c r="D10" s="2">
        <v>108.6</v>
      </c>
      <c r="E10" s="2">
        <v>45.4</v>
      </c>
      <c r="F10" s="2">
        <v>203.3</v>
      </c>
      <c r="G10" s="2">
        <v>12.5</v>
      </c>
      <c r="H10" s="2">
        <v>19.5</v>
      </c>
      <c r="I10" s="2">
        <v>2.8</v>
      </c>
      <c r="J10" s="2">
        <v>53.6</v>
      </c>
      <c r="K10" s="2">
        <v>173.4</v>
      </c>
      <c r="L10" s="2">
        <v>40.4</v>
      </c>
    </row>
    <row r="11" spans="1:12">
      <c r="A11" s="1" t="s">
        <v>20</v>
      </c>
      <c r="B11" s="3">
        <v>3048.1</v>
      </c>
      <c r="C11" s="2">
        <v>44.1</v>
      </c>
      <c r="D11" s="2">
        <v>568.4</v>
      </c>
      <c r="E11" s="2">
        <v>192</v>
      </c>
      <c r="F11" s="2">
        <v>851.3</v>
      </c>
      <c r="G11" s="2">
        <v>104.4</v>
      </c>
      <c r="H11" s="2">
        <v>85.7</v>
      </c>
      <c r="I11" s="2">
        <v>21.3</v>
      </c>
      <c r="J11" s="2">
        <v>346.4</v>
      </c>
      <c r="K11" s="2">
        <v>586.29999999999995</v>
      </c>
      <c r="L11" s="2">
        <v>248</v>
      </c>
    </row>
    <row r="12" spans="1:12">
      <c r="A12" s="1" t="s">
        <v>21</v>
      </c>
      <c r="B12" s="3">
        <v>1855.4</v>
      </c>
      <c r="C12" s="2">
        <v>65.5</v>
      </c>
      <c r="D12" s="2">
        <v>323</v>
      </c>
      <c r="E12" s="2">
        <v>113</v>
      </c>
      <c r="F12" s="2">
        <v>605.29999999999995</v>
      </c>
      <c r="G12" s="2">
        <v>36.299999999999997</v>
      </c>
      <c r="H12" s="2">
        <v>35.200000000000003</v>
      </c>
      <c r="I12" s="2">
        <v>10.3</v>
      </c>
      <c r="J12" s="2">
        <v>171.9</v>
      </c>
      <c r="K12" s="2">
        <v>350.3</v>
      </c>
      <c r="L12" s="2">
        <v>144.69999999999999</v>
      </c>
    </row>
    <row r="13" spans="1:12">
      <c r="A13" s="1" t="s">
        <v>22</v>
      </c>
      <c r="B13" s="2">
        <v>354.8</v>
      </c>
      <c r="C13" s="2">
        <v>37.299999999999997</v>
      </c>
      <c r="D13" s="2">
        <v>36.4</v>
      </c>
      <c r="E13" s="2">
        <v>25.3</v>
      </c>
      <c r="F13" s="2">
        <v>102.7</v>
      </c>
      <c r="G13" s="2">
        <v>4.4000000000000004</v>
      </c>
      <c r="H13" s="2">
        <v>6.2</v>
      </c>
      <c r="I13" s="2">
        <v>1.1000000000000001</v>
      </c>
      <c r="J13" s="2">
        <v>20.9</v>
      </c>
      <c r="K13" s="2">
        <v>100.9</v>
      </c>
      <c r="L13" s="2">
        <v>19.899999999999999</v>
      </c>
    </row>
    <row r="14" spans="1:12">
      <c r="A14" s="1" t="s">
        <v>23</v>
      </c>
      <c r="B14" s="3">
        <v>1000.4</v>
      </c>
      <c r="C14" s="2">
        <v>63.3</v>
      </c>
      <c r="D14" s="2">
        <v>155.4</v>
      </c>
      <c r="E14" s="2">
        <v>67.599999999999994</v>
      </c>
      <c r="F14" s="2">
        <v>276.10000000000002</v>
      </c>
      <c r="G14" s="2">
        <v>22.6</v>
      </c>
      <c r="H14" s="2">
        <v>17.899999999999999</v>
      </c>
      <c r="I14" s="2">
        <v>2.7</v>
      </c>
      <c r="J14" s="2">
        <v>85.5</v>
      </c>
      <c r="K14" s="2">
        <v>227.4</v>
      </c>
      <c r="L14" s="2">
        <v>81.900000000000006</v>
      </c>
    </row>
    <row r="15" spans="1:12">
      <c r="A15" s="1" t="s">
        <v>24</v>
      </c>
      <c r="B15" s="3">
        <v>2789</v>
      </c>
      <c r="C15" s="2">
        <v>10.7</v>
      </c>
      <c r="D15" s="2">
        <v>256.10000000000002</v>
      </c>
      <c r="E15" s="2">
        <v>135.30000000000001</v>
      </c>
      <c r="F15" s="2">
        <v>708.4</v>
      </c>
      <c r="G15" s="2">
        <v>211.8</v>
      </c>
      <c r="H15" s="2">
        <v>134.30000000000001</v>
      </c>
      <c r="I15" s="2">
        <v>19.3</v>
      </c>
      <c r="J15" s="2">
        <v>402.7</v>
      </c>
      <c r="K15" s="2">
        <v>646.1</v>
      </c>
      <c r="L15" s="2">
        <v>264.5</v>
      </c>
    </row>
    <row r="16" spans="1:12">
      <c r="A16" s="1" t="s">
        <v>25</v>
      </c>
      <c r="B16" s="2">
        <v>525.29999999999995</v>
      </c>
      <c r="C16" s="2">
        <v>62.5</v>
      </c>
      <c r="D16" s="2">
        <v>72</v>
      </c>
      <c r="E16" s="2">
        <v>30.3</v>
      </c>
      <c r="F16" s="2">
        <v>160.9</v>
      </c>
      <c r="G16" s="2">
        <v>6.4</v>
      </c>
      <c r="H16" s="2">
        <v>8.8000000000000007</v>
      </c>
      <c r="I16" s="2">
        <v>2.1</v>
      </c>
      <c r="J16" s="2">
        <v>38.5</v>
      </c>
      <c r="K16" s="2">
        <v>103.4</v>
      </c>
      <c r="L16" s="2">
        <v>40.4</v>
      </c>
    </row>
    <row r="17" spans="1:12" ht="24">
      <c r="A17" s="1" t="s">
        <v>26</v>
      </c>
      <c r="B17" s="2">
        <v>264.3</v>
      </c>
      <c r="C17" s="2">
        <v>10.6</v>
      </c>
      <c r="D17" s="2">
        <v>65.900000000000006</v>
      </c>
      <c r="E17" s="2">
        <v>15</v>
      </c>
      <c r="F17" s="2">
        <v>57.9</v>
      </c>
      <c r="G17" s="2">
        <v>6</v>
      </c>
      <c r="H17" s="2">
        <v>4</v>
      </c>
      <c r="I17" s="2">
        <v>0.6</v>
      </c>
      <c r="J17" s="2">
        <v>20.3</v>
      </c>
      <c r="K17" s="2">
        <v>65.8</v>
      </c>
      <c r="L17" s="2">
        <v>18.3</v>
      </c>
    </row>
    <row r="18" spans="1:12">
      <c r="A18" s="1" t="s">
        <v>27</v>
      </c>
      <c r="B18" s="2">
        <v>874.5</v>
      </c>
      <c r="C18" s="2">
        <v>11.3</v>
      </c>
      <c r="D18" s="2">
        <v>172.8</v>
      </c>
      <c r="E18" s="2">
        <v>46.3</v>
      </c>
      <c r="F18" s="2">
        <v>224.7</v>
      </c>
      <c r="G18" s="2">
        <v>24.9</v>
      </c>
      <c r="H18" s="2">
        <v>25.6</v>
      </c>
      <c r="I18" s="2">
        <v>3.8</v>
      </c>
      <c r="J18" s="2">
        <v>98.8</v>
      </c>
      <c r="K18" s="2">
        <v>199.5</v>
      </c>
      <c r="L18" s="2">
        <v>66.8</v>
      </c>
    </row>
    <row r="19" spans="1:12">
      <c r="A19" s="1" t="s">
        <v>28</v>
      </c>
      <c r="B19" s="2">
        <v>127.5</v>
      </c>
      <c r="C19" s="2">
        <v>6.5</v>
      </c>
      <c r="D19" s="2">
        <v>32.799999999999997</v>
      </c>
      <c r="E19" s="2">
        <v>8.6999999999999993</v>
      </c>
      <c r="F19" s="2">
        <v>28.6</v>
      </c>
      <c r="G19" s="2">
        <v>2.9</v>
      </c>
      <c r="H19" s="2">
        <v>2.2999999999999998</v>
      </c>
      <c r="I19" s="2">
        <v>0.6</v>
      </c>
      <c r="J19" s="2">
        <v>10</v>
      </c>
      <c r="K19" s="2">
        <v>27.6</v>
      </c>
      <c r="L19" s="2">
        <v>7.6</v>
      </c>
    </row>
    <row r="20" spans="1:12">
      <c r="A20" s="1" t="s">
        <v>0</v>
      </c>
      <c r="B20" s="4">
        <f>SUM(B3:B19)</f>
        <v>17518.099999999999</v>
      </c>
      <c r="C20" s="4">
        <f t="shared" ref="C20:L20" si="0">SUM(C3:C19)</f>
        <v>728.79999999999984</v>
      </c>
      <c r="D20" s="4">
        <f t="shared" si="0"/>
        <v>2436.9000000000005</v>
      </c>
      <c r="E20" s="4">
        <f t="shared" si="0"/>
        <v>1027.8</v>
      </c>
      <c r="F20" s="4">
        <f t="shared" si="0"/>
        <v>5134.5999999999995</v>
      </c>
      <c r="G20" s="4">
        <f t="shared" si="0"/>
        <v>536.5</v>
      </c>
      <c r="H20" s="4">
        <f t="shared" si="0"/>
        <v>448.8</v>
      </c>
      <c r="I20" s="4">
        <f t="shared" si="0"/>
        <v>96.399999999999977</v>
      </c>
      <c r="J20" s="4">
        <f t="shared" si="0"/>
        <v>1798.6000000000001</v>
      </c>
      <c r="K20" s="4">
        <f t="shared" si="0"/>
        <v>3886.8000000000006</v>
      </c>
      <c r="L20" s="4">
        <f t="shared" si="0"/>
        <v>1423.1</v>
      </c>
    </row>
    <row r="24" spans="1:12" ht="180"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</row>
    <row r="25" spans="1:12">
      <c r="A25" s="1" t="s">
        <v>12</v>
      </c>
      <c r="B25" s="5">
        <f t="shared" ref="B25:K25" si="1">C3/C$20*100</f>
        <v>30.474753018660817</v>
      </c>
      <c r="C25" s="5">
        <f t="shared" si="1"/>
        <v>9.5243957486971134</v>
      </c>
      <c r="D25" s="5">
        <f t="shared" si="1"/>
        <v>13.611597587079199</v>
      </c>
      <c r="E25" s="5">
        <f t="shared" si="1"/>
        <v>16.217426868694741</v>
      </c>
      <c r="F25" s="5">
        <f t="shared" si="1"/>
        <v>7.996272134203168</v>
      </c>
      <c r="G25" s="5">
        <f t="shared" si="1"/>
        <v>11.185383244206774</v>
      </c>
      <c r="H25" s="5">
        <f t="shared" si="1"/>
        <v>12.551867219917016</v>
      </c>
      <c r="I25" s="5">
        <f t="shared" si="1"/>
        <v>14.422328477704879</v>
      </c>
      <c r="J25" s="5">
        <f t="shared" si="1"/>
        <v>17.111762889780792</v>
      </c>
      <c r="K25" s="5">
        <f t="shared" si="1"/>
        <v>15.824608249595954</v>
      </c>
    </row>
    <row r="26" spans="1:12">
      <c r="A26" s="1" t="s">
        <v>13</v>
      </c>
      <c r="B26" s="5">
        <f t="shared" ref="B26:K26" si="2">C4/C$20*100</f>
        <v>3.9654226125137222</v>
      </c>
      <c r="C26" s="5">
        <f t="shared" si="2"/>
        <v>4.0256063030899902</v>
      </c>
      <c r="D26" s="5">
        <f t="shared" si="2"/>
        <v>3.1620937925666475</v>
      </c>
      <c r="E26" s="5">
        <f t="shared" si="2"/>
        <v>2.7265999298874308</v>
      </c>
      <c r="F26" s="5">
        <f t="shared" si="2"/>
        <v>1.95712954333644</v>
      </c>
      <c r="G26" s="5">
        <f t="shared" si="2"/>
        <v>1.9607843137254901</v>
      </c>
      <c r="H26" s="5">
        <f t="shared" si="2"/>
        <v>2.593360995850623</v>
      </c>
      <c r="I26" s="5">
        <f t="shared" si="2"/>
        <v>2.4074279995552095</v>
      </c>
      <c r="J26" s="5">
        <f t="shared" si="2"/>
        <v>3.1156735617989084</v>
      </c>
      <c r="K26" s="5">
        <f t="shared" si="2"/>
        <v>2.8599536223736917</v>
      </c>
    </row>
    <row r="27" spans="1:12">
      <c r="A27" s="1" t="s">
        <v>14</v>
      </c>
      <c r="B27" s="5">
        <f t="shared" ref="B27:K27" si="3">C5/C$20*100</f>
        <v>1.8386388583973661</v>
      </c>
      <c r="C27" s="5">
        <f t="shared" si="3"/>
        <v>2.4744552505232051</v>
      </c>
      <c r="D27" s="5">
        <f t="shared" si="3"/>
        <v>2.2961665693714735</v>
      </c>
      <c r="E27" s="5">
        <f t="shared" si="3"/>
        <v>2.0430023760370819</v>
      </c>
      <c r="F27" s="5">
        <f t="shared" si="3"/>
        <v>1.5284249767008387</v>
      </c>
      <c r="G27" s="5">
        <f t="shared" si="3"/>
        <v>1.983065953654189</v>
      </c>
      <c r="H27" s="5">
        <f t="shared" si="3"/>
        <v>1.7634854771784236</v>
      </c>
      <c r="I27" s="5">
        <f t="shared" si="3"/>
        <v>1.9459579673079059</v>
      </c>
      <c r="J27" s="5">
        <f t="shared" si="3"/>
        <v>2.2383451682618087</v>
      </c>
      <c r="K27" s="5">
        <f t="shared" si="3"/>
        <v>2.2486121846672757</v>
      </c>
    </row>
    <row r="28" spans="1:12">
      <c r="A28" s="1" t="s">
        <v>15</v>
      </c>
      <c r="B28" s="5">
        <f t="shared" ref="B28:K28" si="4">C6/C$20*100</f>
        <v>0.59001097694840843</v>
      </c>
      <c r="C28" s="5">
        <f t="shared" si="4"/>
        <v>1.5388403299273663</v>
      </c>
      <c r="D28" s="5">
        <f t="shared" si="4"/>
        <v>4.1058571706557707</v>
      </c>
      <c r="E28" s="5">
        <f t="shared" si="4"/>
        <v>3.6146924784793368</v>
      </c>
      <c r="F28" s="5">
        <f t="shared" si="4"/>
        <v>1.826654240447344</v>
      </c>
      <c r="G28" s="5">
        <f t="shared" si="4"/>
        <v>1.9607843137254901</v>
      </c>
      <c r="H28" s="5">
        <f t="shared" si="4"/>
        <v>6.0165975103734457</v>
      </c>
      <c r="I28" s="5">
        <f t="shared" si="4"/>
        <v>2.529745357500278</v>
      </c>
      <c r="J28" s="5">
        <f t="shared" si="4"/>
        <v>2.3258207265616959</v>
      </c>
      <c r="K28" s="5">
        <f t="shared" si="4"/>
        <v>3.4150797554634251</v>
      </c>
    </row>
    <row r="29" spans="1:12">
      <c r="A29" s="1" t="s">
        <v>16</v>
      </c>
      <c r="B29" s="5">
        <f t="shared" ref="B29:K29" si="5">C7/C$20*100</f>
        <v>3.4302963776070263</v>
      </c>
      <c r="C29" s="5">
        <f t="shared" si="5"/>
        <v>1.3172473224178256</v>
      </c>
      <c r="D29" s="5">
        <f t="shared" si="5"/>
        <v>3.6972173574625415</v>
      </c>
      <c r="E29" s="5">
        <f t="shared" si="5"/>
        <v>6.705488256144589</v>
      </c>
      <c r="F29" s="5">
        <f t="shared" si="5"/>
        <v>2.2739981360671013</v>
      </c>
      <c r="G29" s="5">
        <f t="shared" si="5"/>
        <v>1.7379679144385027</v>
      </c>
      <c r="H29" s="5">
        <f t="shared" si="5"/>
        <v>7.0539419087136945</v>
      </c>
      <c r="I29" s="5">
        <f t="shared" si="5"/>
        <v>3.9586344934949405</v>
      </c>
      <c r="J29" s="5">
        <f t="shared" si="5"/>
        <v>4.0418853555624157</v>
      </c>
      <c r="K29" s="5">
        <f t="shared" si="5"/>
        <v>4.511278195488722</v>
      </c>
    </row>
    <row r="30" spans="1:12">
      <c r="A30" s="1" t="s">
        <v>17</v>
      </c>
      <c r="B30" s="5">
        <f t="shared" ref="B30:K30" si="6">C8/C$20*100</f>
        <v>0.94676180021953915</v>
      </c>
      <c r="C30" s="5">
        <f t="shared" si="6"/>
        <v>1.5429439041405062</v>
      </c>
      <c r="D30" s="5">
        <f t="shared" si="6"/>
        <v>1.303755594473633</v>
      </c>
      <c r="E30" s="5">
        <f t="shared" si="6"/>
        <v>1.2016515405289605</v>
      </c>
      <c r="F30" s="5">
        <f t="shared" si="6"/>
        <v>0.96924510717614176</v>
      </c>
      <c r="G30" s="5">
        <f t="shared" si="6"/>
        <v>1.4037433155080212</v>
      </c>
      <c r="H30" s="5">
        <f t="shared" si="6"/>
        <v>1.244813278008299</v>
      </c>
      <c r="I30" s="5">
        <f t="shared" si="6"/>
        <v>1.3510508173023463</v>
      </c>
      <c r="J30" s="5">
        <f t="shared" si="6"/>
        <v>1.3532983431100132</v>
      </c>
      <c r="K30" s="5">
        <f t="shared" si="6"/>
        <v>1.2367367015670019</v>
      </c>
    </row>
    <row r="31" spans="1:12">
      <c r="A31" s="1" t="s">
        <v>18</v>
      </c>
      <c r="B31" s="5">
        <f t="shared" ref="B31:K31" si="7">C9/C$20*100</f>
        <v>9.0148188803512657</v>
      </c>
      <c r="C31" s="5">
        <f t="shared" si="7"/>
        <v>6.0650826870203938</v>
      </c>
      <c r="D31" s="5">
        <f t="shared" si="7"/>
        <v>5.769604981513913</v>
      </c>
      <c r="E31" s="5">
        <f t="shared" si="7"/>
        <v>4.7949207338448954</v>
      </c>
      <c r="F31" s="5">
        <f t="shared" si="7"/>
        <v>2.8890959925442683</v>
      </c>
      <c r="G31" s="5">
        <f t="shared" si="7"/>
        <v>4.1221033868092691</v>
      </c>
      <c r="H31" s="5">
        <f t="shared" si="7"/>
        <v>1.7634854771784236</v>
      </c>
      <c r="I31" s="5">
        <f t="shared" si="7"/>
        <v>3.9641943734015341</v>
      </c>
      <c r="J31" s="5">
        <f t="shared" si="7"/>
        <v>5.9895029330040126</v>
      </c>
      <c r="K31" s="5">
        <f t="shared" si="7"/>
        <v>4.3777668470241027</v>
      </c>
    </row>
    <row r="32" spans="1:12">
      <c r="A32" s="1" t="s">
        <v>19</v>
      </c>
      <c r="B32" s="5">
        <f t="shared" ref="B32:K32" si="8">C10/C$20*100</f>
        <v>6.9566410537870489</v>
      </c>
      <c r="C32" s="5">
        <f t="shared" si="8"/>
        <v>4.4564815954696533</v>
      </c>
      <c r="D32" s="5">
        <f t="shared" si="8"/>
        <v>4.4172017902315623</v>
      </c>
      <c r="E32" s="5">
        <f t="shared" si="8"/>
        <v>3.9594126124722475</v>
      </c>
      <c r="F32" s="5">
        <f t="shared" si="8"/>
        <v>2.3299161230195713</v>
      </c>
      <c r="G32" s="5">
        <f t="shared" si="8"/>
        <v>4.3449197860962565</v>
      </c>
      <c r="H32" s="5">
        <f t="shared" si="8"/>
        <v>2.9045643153526974</v>
      </c>
      <c r="I32" s="5">
        <f t="shared" si="8"/>
        <v>2.980095629934393</v>
      </c>
      <c r="J32" s="5">
        <f t="shared" si="8"/>
        <v>4.4612534732942262</v>
      </c>
      <c r="K32" s="5">
        <f t="shared" si="8"/>
        <v>2.8388728831424355</v>
      </c>
    </row>
    <row r="33" spans="1:12">
      <c r="A33" s="1" t="s">
        <v>20</v>
      </c>
      <c r="B33" s="5">
        <f t="shared" ref="B33:K33" si="9">C11/C$20*100</f>
        <v>6.0510428100987941</v>
      </c>
      <c r="C33" s="5">
        <f t="shared" si="9"/>
        <v>23.324715827485733</v>
      </c>
      <c r="D33" s="5">
        <f t="shared" si="9"/>
        <v>18.680677174547576</v>
      </c>
      <c r="E33" s="5">
        <f t="shared" si="9"/>
        <v>16.579675145094068</v>
      </c>
      <c r="F33" s="5">
        <f t="shared" si="9"/>
        <v>19.45945945945946</v>
      </c>
      <c r="G33" s="5">
        <f t="shared" si="9"/>
        <v>19.095365418894829</v>
      </c>
      <c r="H33" s="5">
        <f t="shared" si="9"/>
        <v>22.095435684647306</v>
      </c>
      <c r="I33" s="5">
        <f t="shared" si="9"/>
        <v>19.259423996441676</v>
      </c>
      <c r="J33" s="5">
        <f t="shared" si="9"/>
        <v>15.084388185654005</v>
      </c>
      <c r="K33" s="5">
        <f t="shared" si="9"/>
        <v>17.426744431171386</v>
      </c>
    </row>
    <row r="34" spans="1:12">
      <c r="A34" s="1" t="s">
        <v>21</v>
      </c>
      <c r="B34" s="5">
        <f t="shared" ref="B34:K34" si="10">C12/C$20*100</f>
        <v>8.9873765093304083</v>
      </c>
      <c r="C34" s="5">
        <f t="shared" si="10"/>
        <v>13.254544708441049</v>
      </c>
      <c r="D34" s="5">
        <f t="shared" si="10"/>
        <v>10.994356878770189</v>
      </c>
      <c r="E34" s="5">
        <f t="shared" si="10"/>
        <v>11.788649554006154</v>
      </c>
      <c r="F34" s="5">
        <f t="shared" si="10"/>
        <v>6.7660764212488349</v>
      </c>
      <c r="G34" s="5">
        <f t="shared" si="10"/>
        <v>7.8431372549019605</v>
      </c>
      <c r="H34" s="5">
        <f t="shared" si="10"/>
        <v>10.684647302904567</v>
      </c>
      <c r="I34" s="5">
        <f t="shared" si="10"/>
        <v>9.5574335594351165</v>
      </c>
      <c r="J34" s="5">
        <f t="shared" si="10"/>
        <v>9.012555315426571</v>
      </c>
      <c r="K34" s="5">
        <f t="shared" si="10"/>
        <v>10.167943222542338</v>
      </c>
    </row>
    <row r="35" spans="1:12">
      <c r="A35" s="1" t="s">
        <v>22</v>
      </c>
      <c r="B35" s="5">
        <f t="shared" ref="B35:K35" si="11">C13/C$20*100</f>
        <v>5.1180021953896819</v>
      </c>
      <c r="C35" s="5">
        <f t="shared" si="11"/>
        <v>1.4937010135828301</v>
      </c>
      <c r="D35" s="5">
        <f t="shared" si="11"/>
        <v>2.4615683985211132</v>
      </c>
      <c r="E35" s="5">
        <f t="shared" si="11"/>
        <v>2.0001558057102793</v>
      </c>
      <c r="F35" s="5">
        <f t="shared" si="11"/>
        <v>0.82013047530288918</v>
      </c>
      <c r="G35" s="5">
        <f t="shared" si="11"/>
        <v>1.3814616755793228</v>
      </c>
      <c r="H35" s="5">
        <f t="shared" si="11"/>
        <v>1.1410788381742742</v>
      </c>
      <c r="I35" s="5">
        <f t="shared" si="11"/>
        <v>1.1620149004781495</v>
      </c>
      <c r="J35" s="5">
        <f t="shared" si="11"/>
        <v>2.5959658330760518</v>
      </c>
      <c r="K35" s="5">
        <f t="shared" si="11"/>
        <v>1.398355702339962</v>
      </c>
    </row>
    <row r="36" spans="1:12">
      <c r="A36" s="1" t="s">
        <v>23</v>
      </c>
      <c r="B36" s="5">
        <f t="shared" ref="B36:K36" si="12">C14/C$20*100</f>
        <v>8.6855104281009901</v>
      </c>
      <c r="C36" s="5">
        <f t="shared" si="12"/>
        <v>6.3769543272190061</v>
      </c>
      <c r="D36" s="5">
        <f t="shared" si="12"/>
        <v>6.5771550885386265</v>
      </c>
      <c r="E36" s="5">
        <f t="shared" si="12"/>
        <v>5.3772445760137124</v>
      </c>
      <c r="F36" s="5">
        <f t="shared" si="12"/>
        <v>4.2124883504193846</v>
      </c>
      <c r="G36" s="5">
        <f t="shared" si="12"/>
        <v>3.9884135472370761</v>
      </c>
      <c r="H36" s="5">
        <f t="shared" si="12"/>
        <v>2.8008298755186729</v>
      </c>
      <c r="I36" s="5">
        <f t="shared" si="12"/>
        <v>4.7536973201378849</v>
      </c>
      <c r="J36" s="5">
        <f t="shared" si="12"/>
        <v>5.8505711639394864</v>
      </c>
      <c r="K36" s="5">
        <f t="shared" si="12"/>
        <v>5.75504181013281</v>
      </c>
    </row>
    <row r="37" spans="1:12">
      <c r="A37" s="1" t="s">
        <v>24</v>
      </c>
      <c r="B37" s="5">
        <f t="shared" ref="B37:K37" si="13">C15/C$20*100</f>
        <v>1.4681668496158069</v>
      </c>
      <c r="C37" s="5">
        <f t="shared" si="13"/>
        <v>10.509253559850629</v>
      </c>
      <c r="D37" s="5">
        <f t="shared" si="13"/>
        <v>13.164039696438998</v>
      </c>
      <c r="E37" s="5">
        <f t="shared" si="13"/>
        <v>13.796595645230401</v>
      </c>
      <c r="F37" s="5">
        <f t="shared" si="13"/>
        <v>39.478098788443617</v>
      </c>
      <c r="G37" s="5">
        <f t="shared" si="13"/>
        <v>29.924242424242426</v>
      </c>
      <c r="H37" s="5">
        <f t="shared" si="13"/>
        <v>20.020746887966812</v>
      </c>
      <c r="I37" s="5">
        <f t="shared" si="13"/>
        <v>22.389636383854107</v>
      </c>
      <c r="J37" s="5">
        <f t="shared" si="13"/>
        <v>16.622928887516721</v>
      </c>
      <c r="K37" s="5">
        <f t="shared" si="13"/>
        <v>18.586185088890453</v>
      </c>
    </row>
    <row r="38" spans="1:12">
      <c r="A38" s="1" t="s">
        <v>25</v>
      </c>
      <c r="B38" s="5">
        <f t="shared" ref="B38:K38" si="14">C16/C$20*100</f>
        <v>8.575740944017566</v>
      </c>
      <c r="C38" s="5">
        <f t="shared" si="14"/>
        <v>2.9545734334605434</v>
      </c>
      <c r="D38" s="5">
        <f t="shared" si="14"/>
        <v>2.9480443666082898</v>
      </c>
      <c r="E38" s="5">
        <f t="shared" si="14"/>
        <v>3.1336423479920543</v>
      </c>
      <c r="F38" s="5">
        <f t="shared" si="14"/>
        <v>1.1929170549860206</v>
      </c>
      <c r="G38" s="5">
        <f t="shared" si="14"/>
        <v>1.9607843137254901</v>
      </c>
      <c r="H38" s="5">
        <f t="shared" si="14"/>
        <v>2.1784232365145235</v>
      </c>
      <c r="I38" s="5">
        <f t="shared" si="14"/>
        <v>2.1405537640386965</v>
      </c>
      <c r="J38" s="5">
        <f t="shared" si="14"/>
        <v>2.6602860965318511</v>
      </c>
      <c r="K38" s="5">
        <f t="shared" si="14"/>
        <v>2.8388728831424355</v>
      </c>
    </row>
    <row r="39" spans="1:12" ht="24">
      <c r="A39" s="1" t="s">
        <v>26</v>
      </c>
      <c r="B39" s="5">
        <f t="shared" ref="B39:K39" si="15">C17/C$20*100</f>
        <v>1.4544456641053789</v>
      </c>
      <c r="C39" s="5">
        <f t="shared" si="15"/>
        <v>2.7042554064590254</v>
      </c>
      <c r="D39" s="5">
        <f t="shared" si="15"/>
        <v>1.4594279042615295</v>
      </c>
      <c r="E39" s="5">
        <f t="shared" si="15"/>
        <v>1.1276438281463015</v>
      </c>
      <c r="F39" s="5">
        <f t="shared" si="15"/>
        <v>1.1183597390493942</v>
      </c>
      <c r="G39" s="5">
        <f t="shared" si="15"/>
        <v>0.89126559714795017</v>
      </c>
      <c r="H39" s="5">
        <f t="shared" si="15"/>
        <v>0.6224066390041495</v>
      </c>
      <c r="I39" s="5">
        <f t="shared" si="15"/>
        <v>1.1286556210385856</v>
      </c>
      <c r="J39" s="5">
        <f t="shared" si="15"/>
        <v>1.6929093341566324</v>
      </c>
      <c r="K39" s="5">
        <f t="shared" si="15"/>
        <v>1.2859250931065984</v>
      </c>
    </row>
    <row r="40" spans="1:12">
      <c r="A40" s="1" t="s">
        <v>27</v>
      </c>
      <c r="B40" s="5">
        <f t="shared" ref="B40:K40" si="16">C18/C$20*100</f>
        <v>1.550493962678376</v>
      </c>
      <c r="C40" s="5">
        <f t="shared" si="16"/>
        <v>7.0909762403053049</v>
      </c>
      <c r="D40" s="5">
        <f t="shared" si="16"/>
        <v>4.5047674644872542</v>
      </c>
      <c r="E40" s="5">
        <f t="shared" si="16"/>
        <v>4.3761928874693261</v>
      </c>
      <c r="F40" s="5">
        <f t="shared" si="16"/>
        <v>4.6411929170549859</v>
      </c>
      <c r="G40" s="5">
        <f t="shared" si="16"/>
        <v>5.7040998217468806</v>
      </c>
      <c r="H40" s="5">
        <f t="shared" si="16"/>
        <v>3.9419087136929467</v>
      </c>
      <c r="I40" s="5">
        <f t="shared" si="16"/>
        <v>5.4931613477148886</v>
      </c>
      <c r="J40" s="5">
        <f t="shared" si="16"/>
        <v>5.1327570237727684</v>
      </c>
      <c r="K40" s="5">
        <f t="shared" si="16"/>
        <v>4.6939779354929376</v>
      </c>
    </row>
    <row r="41" spans="1:12">
      <c r="A41" s="1" t="s">
        <v>28</v>
      </c>
      <c r="B41" s="5">
        <f t="shared" ref="B41:K41" si="17">C19/C$20*100</f>
        <v>0.8918770581778267</v>
      </c>
      <c r="C41" s="5">
        <f t="shared" si="17"/>
        <v>1.3459723419098031</v>
      </c>
      <c r="D41" s="5">
        <f t="shared" si="17"/>
        <v>0.84646818447168715</v>
      </c>
      <c r="E41" s="5">
        <f t="shared" si="17"/>
        <v>0.55700541424843231</v>
      </c>
      <c r="F41" s="5">
        <f t="shared" si="17"/>
        <v>0.54054054054054046</v>
      </c>
      <c r="G41" s="5">
        <f t="shared" si="17"/>
        <v>0.51247771836007128</v>
      </c>
      <c r="H41" s="5">
        <f t="shared" si="17"/>
        <v>0.6224066390041495</v>
      </c>
      <c r="I41" s="5">
        <f t="shared" si="17"/>
        <v>0.55598799065940174</v>
      </c>
      <c r="J41" s="5">
        <f t="shared" si="17"/>
        <v>0.7100957085520222</v>
      </c>
      <c r="K41" s="5">
        <f t="shared" si="17"/>
        <v>0.53404539385847793</v>
      </c>
    </row>
    <row r="44" spans="1:12">
      <c r="A44" s="1" t="s">
        <v>29</v>
      </c>
      <c r="B44" s="5">
        <f>AVERAGE(B25:B41)</f>
        <v>5.882352941176471</v>
      </c>
      <c r="C44" s="5">
        <f t="shared" ref="C44:K44" si="18">AVERAGE(C25:C41)</f>
        <v>5.8823529411764701</v>
      </c>
      <c r="D44" s="5">
        <f t="shared" si="18"/>
        <v>5.882352941176471</v>
      </c>
      <c r="E44" s="5">
        <f t="shared" si="18"/>
        <v>5.882352941176471</v>
      </c>
      <c r="F44" s="5">
        <f t="shared" si="18"/>
        <v>5.882352941176471</v>
      </c>
      <c r="G44" s="5">
        <f t="shared" si="18"/>
        <v>5.8823529411764701</v>
      </c>
      <c r="H44" s="5">
        <f t="shared" si="18"/>
        <v>5.8823529411764728</v>
      </c>
      <c r="I44" s="5">
        <f t="shared" si="18"/>
        <v>5.882352941176471</v>
      </c>
      <c r="J44" s="5">
        <f t="shared" si="18"/>
        <v>5.8823529411764701</v>
      </c>
      <c r="K44" s="5">
        <f t="shared" si="18"/>
        <v>5.8823529411764701</v>
      </c>
    </row>
    <row r="45" spans="1:12">
      <c r="A45" s="1" t="s">
        <v>30</v>
      </c>
      <c r="B45" s="5">
        <f>STDEV(B25:B41)</f>
        <v>7.0811699845147098</v>
      </c>
      <c r="C45" s="5">
        <f t="shared" ref="C45:K45" si="19">STDEV(C25:C41)</f>
        <v>5.750755753838404</v>
      </c>
      <c r="D45" s="5">
        <f t="shared" si="19"/>
        <v>5.1333646970250655</v>
      </c>
      <c r="E45" s="5">
        <f t="shared" si="19"/>
        <v>5.316198913869723</v>
      </c>
      <c r="F45" s="5">
        <f t="shared" si="19"/>
        <v>9.781963667291798</v>
      </c>
      <c r="G45" s="5">
        <f t="shared" si="19"/>
        <v>7.7710313861929388</v>
      </c>
      <c r="H45" s="5">
        <f t="shared" si="19"/>
        <v>6.6689995923579195</v>
      </c>
      <c r="I45" s="5">
        <f t="shared" si="19"/>
        <v>6.6223850114639644</v>
      </c>
      <c r="J45" s="5">
        <f t="shared" si="19"/>
        <v>5.3706189753007854</v>
      </c>
      <c r="K45" s="5">
        <f t="shared" si="19"/>
        <v>5.8939513042778389</v>
      </c>
    </row>
    <row r="48" spans="1:12">
      <c r="A48" t="s">
        <v>31</v>
      </c>
      <c r="B48" s="5">
        <f>+B44+B45</f>
        <v>12.96352292569118</v>
      </c>
      <c r="C48" s="5">
        <f t="shared" ref="C48:K48" si="20">+C44+C45</f>
        <v>11.633108695014874</v>
      </c>
      <c r="D48" s="5">
        <f t="shared" si="20"/>
        <v>11.015717638201536</v>
      </c>
      <c r="E48" s="5">
        <f t="shared" si="20"/>
        <v>11.198551855046194</v>
      </c>
      <c r="F48" s="5">
        <f t="shared" si="20"/>
        <v>15.664316608468269</v>
      </c>
      <c r="G48" s="5">
        <f t="shared" si="20"/>
        <v>13.653384327369409</v>
      </c>
      <c r="H48" s="5">
        <f t="shared" si="20"/>
        <v>12.551352533534391</v>
      </c>
      <c r="I48" s="5">
        <f t="shared" si="20"/>
        <v>12.504737952640436</v>
      </c>
      <c r="J48" s="5">
        <f t="shared" si="20"/>
        <v>11.252971916477255</v>
      </c>
      <c r="K48" s="5">
        <f t="shared" si="20"/>
        <v>11.776304245454309</v>
      </c>
      <c r="L48">
        <v>1</v>
      </c>
    </row>
    <row r="49" spans="1:12">
      <c r="A49" t="s">
        <v>32</v>
      </c>
      <c r="B49" s="5">
        <f>+B44+2*B45</f>
        <v>20.044692910205889</v>
      </c>
      <c r="C49" s="5">
        <f t="shared" ref="C49:K49" si="21">+C44+2*C45</f>
        <v>17.383864448853277</v>
      </c>
      <c r="D49" s="5">
        <f t="shared" si="21"/>
        <v>16.149082335226602</v>
      </c>
      <c r="E49" s="5">
        <f t="shared" si="21"/>
        <v>16.514750768915917</v>
      </c>
      <c r="F49" s="5">
        <f t="shared" si="21"/>
        <v>25.446280275760067</v>
      </c>
      <c r="G49" s="5">
        <f t="shared" si="21"/>
        <v>21.424415713562347</v>
      </c>
      <c r="H49" s="5">
        <f t="shared" si="21"/>
        <v>19.220352125892312</v>
      </c>
      <c r="I49" s="5">
        <f t="shared" si="21"/>
        <v>19.127122964104402</v>
      </c>
      <c r="J49" s="5">
        <f t="shared" si="21"/>
        <v>16.62359089177804</v>
      </c>
      <c r="K49" s="5">
        <f t="shared" si="21"/>
        <v>17.670255549732147</v>
      </c>
      <c r="L49">
        <v>2</v>
      </c>
    </row>
    <row r="50" spans="1:12">
      <c r="A50" t="s">
        <v>33</v>
      </c>
      <c r="B50" s="5">
        <f>+B48+3*B45</f>
        <v>34.207032879235314</v>
      </c>
      <c r="C50" s="5">
        <f t="shared" ref="C50:K50" si="22">+C48+3*C45</f>
        <v>28.885375956530083</v>
      </c>
      <c r="D50" s="5">
        <f t="shared" si="22"/>
        <v>26.415811729276733</v>
      </c>
      <c r="E50" s="5">
        <f t="shared" si="22"/>
        <v>27.147148596655363</v>
      </c>
      <c r="F50" s="5">
        <f t="shared" si="22"/>
        <v>45.010207610343663</v>
      </c>
      <c r="G50" s="5">
        <f t="shared" si="22"/>
        <v>36.96647848594823</v>
      </c>
      <c r="H50" s="5">
        <f t="shared" si="22"/>
        <v>32.558351310608145</v>
      </c>
      <c r="I50" s="5">
        <f t="shared" si="22"/>
        <v>32.371892987032325</v>
      </c>
      <c r="J50" s="5">
        <f t="shared" si="22"/>
        <v>27.364828842379609</v>
      </c>
      <c r="K50" s="5">
        <f t="shared" si="22"/>
        <v>29.458158158287826</v>
      </c>
      <c r="L50">
        <v>3</v>
      </c>
    </row>
    <row r="52" spans="1:12" ht="180"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</row>
    <row r="53" spans="1:12">
      <c r="A53" s="1" t="s">
        <v>12</v>
      </c>
      <c r="B53">
        <v>2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</row>
    <row r="54" spans="1:12">
      <c r="A54" s="1" t="s">
        <v>13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</row>
    <row r="55" spans="1:12">
      <c r="A55" s="1" t="s">
        <v>14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</row>
    <row r="56" spans="1:12">
      <c r="A56" s="1" t="s">
        <v>15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57" spans="1:12">
      <c r="A57" s="1" t="s">
        <v>16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</row>
    <row r="58" spans="1:12">
      <c r="A58" s="1" t="s">
        <v>17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</row>
    <row r="59" spans="1:12">
      <c r="A59" s="1" t="s">
        <v>18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</row>
    <row r="60" spans="1:12">
      <c r="A60" s="1" t="s">
        <v>19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</row>
    <row r="61" spans="1:12">
      <c r="A61" s="1" t="s">
        <v>20</v>
      </c>
      <c r="B61">
        <v>1</v>
      </c>
      <c r="C61">
        <v>2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</row>
    <row r="62" spans="1:12">
      <c r="A62" s="1" t="s">
        <v>21</v>
      </c>
      <c r="B62">
        <v>1</v>
      </c>
      <c r="C62">
        <v>2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</row>
    <row r="63" spans="1:12">
      <c r="A63" s="1" t="s">
        <v>22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</row>
    <row r="64" spans="1:12">
      <c r="A64" s="1" t="s">
        <v>23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</row>
    <row r="65" spans="1:11">
      <c r="A65" s="1" t="s">
        <v>24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</row>
    <row r="66" spans="1:11">
      <c r="A66" s="1" t="s">
        <v>25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</row>
    <row r="67" spans="1:11" ht="24">
      <c r="A67" s="1" t="s">
        <v>26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</row>
    <row r="68" spans="1:11">
      <c r="A68" s="1" t="s">
        <v>27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</row>
    <row r="69" spans="1:11">
      <c r="A69" s="1" t="s">
        <v>28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</row>
    <row r="74" spans="1:11" ht="180"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</row>
    <row r="75" spans="1:11">
      <c r="A75" s="1" t="s">
        <v>12</v>
      </c>
      <c r="B75" s="5">
        <f>(B25-B$44)/B$45</f>
        <v>3.4729289271778052</v>
      </c>
      <c r="C75" s="5">
        <f t="shared" ref="C75:K75" si="23">(C25-C$44)/C$45</f>
        <v>0.63331550902500466</v>
      </c>
      <c r="D75" s="5">
        <f t="shared" si="23"/>
        <v>1.5056878094755377</v>
      </c>
      <c r="E75" s="5">
        <f t="shared" si="23"/>
        <v>1.944072088904448</v>
      </c>
      <c r="F75" s="5">
        <f t="shared" si="23"/>
        <v>0.21610376657756997</v>
      </c>
      <c r="G75" s="5">
        <f t="shared" si="23"/>
        <v>0.68241009970084299</v>
      </c>
      <c r="H75" s="5">
        <f t="shared" si="23"/>
        <v>1.0000771759505298</v>
      </c>
      <c r="I75" s="5">
        <f t="shared" si="23"/>
        <v>1.2895619209310416</v>
      </c>
      <c r="J75" s="5">
        <f t="shared" si="23"/>
        <v>2.09089678494189</v>
      </c>
      <c r="K75" s="5">
        <f t="shared" si="23"/>
        <v>1.6868573890665468</v>
      </c>
    </row>
    <row r="76" spans="1:11">
      <c r="A76" s="1" t="s">
        <v>13</v>
      </c>
      <c r="B76" s="5">
        <f t="shared" ref="B76:K76" si="24">(B26-B$44)/B$45</f>
        <v>-0.2707081362055625</v>
      </c>
      <c r="C76" s="5">
        <f t="shared" si="24"/>
        <v>-0.32287002223093447</v>
      </c>
      <c r="D76" s="5">
        <f t="shared" si="24"/>
        <v>-0.52991737567102781</v>
      </c>
      <c r="E76" s="5">
        <f t="shared" si="24"/>
        <v>-0.59361078515249366</v>
      </c>
      <c r="F76" s="5">
        <f t="shared" si="24"/>
        <v>-0.40127151677785317</v>
      </c>
      <c r="G76" s="5">
        <f t="shared" si="24"/>
        <v>-0.50463940145944675</v>
      </c>
      <c r="H76" s="5">
        <f t="shared" si="24"/>
        <v>-0.49317621028118552</v>
      </c>
      <c r="I76" s="5">
        <f t="shared" si="24"/>
        <v>-0.5247240889205087</v>
      </c>
      <c r="J76" s="5">
        <f t="shared" si="24"/>
        <v>-0.51515093364496445</v>
      </c>
      <c r="K76" s="5">
        <f t="shared" si="24"/>
        <v>-0.51279679162077851</v>
      </c>
    </row>
    <row r="77" spans="1:11">
      <c r="A77" s="1" t="s">
        <v>14</v>
      </c>
      <c r="B77" s="5">
        <f t="shared" ref="B77:K77" si="25">(B27-B$44)/B$45</f>
        <v>-0.57105168942731299</v>
      </c>
      <c r="C77" s="5">
        <f t="shared" si="25"/>
        <v>-0.59259997060014713</v>
      </c>
      <c r="D77" s="5">
        <f t="shared" si="25"/>
        <v>-0.69860346643270776</v>
      </c>
      <c r="E77" s="5">
        <f t="shared" si="25"/>
        <v>-0.72219844052913384</v>
      </c>
      <c r="F77" s="5">
        <f t="shared" si="25"/>
        <v>-0.4450975399790098</v>
      </c>
      <c r="G77" s="5">
        <f t="shared" si="25"/>
        <v>-0.50177213213297267</v>
      </c>
      <c r="H77" s="5">
        <f t="shared" si="25"/>
        <v>-0.61761399246716175</v>
      </c>
      <c r="I77" s="5">
        <f t="shared" si="25"/>
        <v>-0.59440744792915234</v>
      </c>
      <c r="J77" s="5">
        <f t="shared" si="25"/>
        <v>-0.678507968946089</v>
      </c>
      <c r="K77" s="5">
        <f t="shared" si="25"/>
        <v>-0.61652032209221341</v>
      </c>
    </row>
    <row r="78" spans="1:11">
      <c r="A78" s="1" t="s">
        <v>15</v>
      </c>
      <c r="B78" s="5">
        <f t="shared" ref="B78:K78" si="26">(B28-B$44)/B$45</f>
        <v>-0.74738242067363103</v>
      </c>
      <c r="C78" s="5">
        <f t="shared" si="26"/>
        <v>-0.75529422517205314</v>
      </c>
      <c r="D78" s="5">
        <f t="shared" si="26"/>
        <v>-0.34606849023414044</v>
      </c>
      <c r="E78" s="5">
        <f t="shared" si="26"/>
        <v>-0.4265567371418158</v>
      </c>
      <c r="F78" s="5">
        <f t="shared" si="26"/>
        <v>-0.41460987166516167</v>
      </c>
      <c r="G78" s="5">
        <f t="shared" si="26"/>
        <v>-0.50463940145944675</v>
      </c>
      <c r="H78" s="5">
        <f t="shared" si="26"/>
        <v>2.0129641235966673E-2</v>
      </c>
      <c r="I78" s="5">
        <f t="shared" si="26"/>
        <v>-0.50625380099050676</v>
      </c>
      <c r="J78" s="5">
        <f t="shared" si="26"/>
        <v>-0.66222017070492101</v>
      </c>
      <c r="K78" s="5">
        <f t="shared" si="26"/>
        <v>-0.41861105705476298</v>
      </c>
    </row>
    <row r="79" spans="1:11">
      <c r="A79" s="1" t="s">
        <v>16</v>
      </c>
      <c r="B79" s="5">
        <f t="shared" ref="B79:K79" si="27">(B29-B$44)/B$45</f>
        <v>-0.34627844959684162</v>
      </c>
      <c r="C79" s="5">
        <f t="shared" si="27"/>
        <v>-0.79382707493908344</v>
      </c>
      <c r="D79" s="5">
        <f t="shared" si="27"/>
        <v>-0.42567316227897839</v>
      </c>
      <c r="E79" s="5">
        <f t="shared" si="27"/>
        <v>0.15483531152692484</v>
      </c>
      <c r="F79" s="5">
        <f t="shared" si="27"/>
        <v>-0.36887836919438965</v>
      </c>
      <c r="G79" s="5">
        <f t="shared" si="27"/>
        <v>-0.53331209472418806</v>
      </c>
      <c r="H79" s="5">
        <f t="shared" si="27"/>
        <v>0.17567686896843696</v>
      </c>
      <c r="I79" s="5">
        <f t="shared" si="27"/>
        <v>-0.29048725562639366</v>
      </c>
      <c r="J79" s="5">
        <f t="shared" si="27"/>
        <v>-0.34269189344436368</v>
      </c>
      <c r="K79" s="5">
        <f t="shared" si="27"/>
        <v>-0.2326240368990867</v>
      </c>
    </row>
    <row r="80" spans="1:11">
      <c r="A80" s="1" t="s">
        <v>17</v>
      </c>
      <c r="B80" s="5">
        <f t="shared" ref="B80:K80" si="28">(B30-B$44)/B$45</f>
        <v>-0.69700221174611166</v>
      </c>
      <c r="C80" s="5">
        <f t="shared" si="28"/>
        <v>-0.75458065388007101</v>
      </c>
      <c r="D80" s="5">
        <f t="shared" si="28"/>
        <v>-0.89192909854159963</v>
      </c>
      <c r="E80" s="5">
        <f t="shared" si="28"/>
        <v>-0.88046017022346024</v>
      </c>
      <c r="F80" s="5">
        <f t="shared" si="28"/>
        <v>-0.50226191806747489</v>
      </c>
      <c r="G80" s="5">
        <f t="shared" si="28"/>
        <v>-0.57632113462130008</v>
      </c>
      <c r="H80" s="5">
        <f t="shared" si="28"/>
        <v>-0.69538760633339702</v>
      </c>
      <c r="I80" s="5">
        <f t="shared" si="28"/>
        <v>-0.6842402119523433</v>
      </c>
      <c r="J80" s="5">
        <f t="shared" si="28"/>
        <v>-0.84330216291555182</v>
      </c>
      <c r="K80" s="5">
        <f t="shared" si="28"/>
        <v>-0.78820064838976078</v>
      </c>
    </row>
    <row r="81" spans="1:11">
      <c r="A81" s="1" t="s">
        <v>18</v>
      </c>
      <c r="B81" s="5">
        <f t="shared" ref="B81:K81" si="29">(B31-B$44)/B$45</f>
        <v>0.44236559015317445</v>
      </c>
      <c r="C81" s="5">
        <f t="shared" si="29"/>
        <v>3.1774909884141528E-2</v>
      </c>
      <c r="D81" s="5">
        <f t="shared" si="29"/>
        <v>-2.1963754051587011E-2</v>
      </c>
      <c r="E81" s="5">
        <f t="shared" si="29"/>
        <v>-0.20455069965394149</v>
      </c>
      <c r="F81" s="5">
        <f t="shared" si="29"/>
        <v>-0.30599755329707801</v>
      </c>
      <c r="G81" s="5">
        <f t="shared" si="29"/>
        <v>-0.22651427679145622</v>
      </c>
      <c r="H81" s="5">
        <f t="shared" si="29"/>
        <v>-0.61761399246716175</v>
      </c>
      <c r="I81" s="5">
        <f t="shared" si="29"/>
        <v>-0.28964769708412091</v>
      </c>
      <c r="J81" s="5">
        <f t="shared" si="29"/>
        <v>1.9951143866343911E-2</v>
      </c>
      <c r="K81" s="5">
        <f t="shared" si="29"/>
        <v>-0.25527630217445751</v>
      </c>
    </row>
    <row r="82" spans="1:11">
      <c r="A82" s="1" t="s">
        <v>19</v>
      </c>
      <c r="B82" s="5">
        <f t="shared" ref="B82:K82" si="30">(B32-B$44)/B$45</f>
        <v>0.1517105386482544</v>
      </c>
      <c r="C82" s="5">
        <f t="shared" si="30"/>
        <v>-0.24794503657281977</v>
      </c>
      <c r="D82" s="5">
        <f t="shared" si="30"/>
        <v>-0.28541731153331196</v>
      </c>
      <c r="E82" s="5">
        <f t="shared" si="30"/>
        <v>-0.36171338955872379</v>
      </c>
      <c r="F82" s="5">
        <f t="shared" si="30"/>
        <v>-0.36316193138554315</v>
      </c>
      <c r="G82" s="5">
        <f t="shared" si="30"/>
        <v>-0.19784158352671494</v>
      </c>
      <c r="H82" s="5">
        <f t="shared" si="30"/>
        <v>-0.44651204196144445</v>
      </c>
      <c r="I82" s="5">
        <f t="shared" si="30"/>
        <v>-0.43824955906640894</v>
      </c>
      <c r="J82" s="5">
        <f t="shared" si="30"/>
        <v>-0.26460627246464719</v>
      </c>
      <c r="K82" s="5">
        <f t="shared" si="30"/>
        <v>-0.51637346508531079</v>
      </c>
    </row>
    <row r="83" spans="1:11">
      <c r="A83" s="1" t="s">
        <v>20</v>
      </c>
      <c r="B83" s="5">
        <f t="shared" ref="B83:K83" si="31">(B33-B$44)/B$45</f>
        <v>2.3822315986089665E-2</v>
      </c>
      <c r="C83" s="5">
        <f t="shared" si="31"/>
        <v>3.0330557639606184</v>
      </c>
      <c r="D83" s="5">
        <f t="shared" si="31"/>
        <v>2.4931648126984056</v>
      </c>
      <c r="E83" s="5">
        <f t="shared" si="31"/>
        <v>2.0122125558561712</v>
      </c>
      <c r="F83" s="5">
        <f t="shared" si="31"/>
        <v>1.387973517391105</v>
      </c>
      <c r="G83" s="5">
        <f t="shared" si="31"/>
        <v>1.7002907105991589</v>
      </c>
      <c r="H83" s="5">
        <f t="shared" si="31"/>
        <v>2.4311116710892571</v>
      </c>
      <c r="I83" s="5">
        <f t="shared" si="31"/>
        <v>2.01997785270839</v>
      </c>
      <c r="J83" s="5">
        <f t="shared" si="31"/>
        <v>1.7134031080583536</v>
      </c>
      <c r="K83" s="5">
        <f t="shared" si="31"/>
        <v>1.9586845723709962</v>
      </c>
    </row>
    <row r="84" spans="1:11">
      <c r="A84" s="1" t="s">
        <v>21</v>
      </c>
      <c r="B84" s="5">
        <f t="shared" ref="B84:K84" si="32">(B34-B$44)/B$45</f>
        <v>0.43849018946644203</v>
      </c>
      <c r="C84" s="5">
        <f t="shared" si="32"/>
        <v>1.2819518134366827</v>
      </c>
      <c r="D84" s="5">
        <f t="shared" si="32"/>
        <v>0.99583883852169575</v>
      </c>
      <c r="E84" s="5">
        <f t="shared" si="32"/>
        <v>1.1109999284301462</v>
      </c>
      <c r="F84" s="5">
        <f t="shared" si="32"/>
        <v>9.0342134782946767E-2</v>
      </c>
      <c r="G84" s="5">
        <f t="shared" si="32"/>
        <v>0.25231970072972348</v>
      </c>
      <c r="H84" s="5">
        <f t="shared" si="32"/>
        <v>0.72009216603208326</v>
      </c>
      <c r="I84" s="5">
        <f t="shared" si="32"/>
        <v>0.55494819644232996</v>
      </c>
      <c r="J84" s="5">
        <f t="shared" si="32"/>
        <v>0.58283828896552681</v>
      </c>
      <c r="K84" s="5">
        <f t="shared" si="32"/>
        <v>0.72711667608372998</v>
      </c>
    </row>
    <row r="85" spans="1:11">
      <c r="A85" s="1" t="s">
        <v>22</v>
      </c>
      <c r="B85" s="5">
        <f t="shared" ref="B85:K85" si="33">(B35-B$44)/B$45</f>
        <v>-0.10794130736280749</v>
      </c>
      <c r="C85" s="5">
        <f t="shared" si="33"/>
        <v>-0.76314350938385578</v>
      </c>
      <c r="D85" s="5">
        <f t="shared" si="33"/>
        <v>-0.66638252774789253</v>
      </c>
      <c r="E85" s="5">
        <f t="shared" si="33"/>
        <v>-0.7302580656524561</v>
      </c>
      <c r="F85" s="5">
        <f t="shared" si="33"/>
        <v>-0.51750575222439887</v>
      </c>
      <c r="G85" s="5">
        <f t="shared" si="33"/>
        <v>-0.57918840394777416</v>
      </c>
      <c r="H85" s="5">
        <f t="shared" si="33"/>
        <v>-0.71094232910664401</v>
      </c>
      <c r="I85" s="5">
        <f t="shared" si="33"/>
        <v>-0.71278520238961895</v>
      </c>
      <c r="J85" s="5">
        <f t="shared" si="33"/>
        <v>-0.6119196173130792</v>
      </c>
      <c r="K85" s="5">
        <f t="shared" si="33"/>
        <v>-0.76077948516168026</v>
      </c>
    </row>
    <row r="86" spans="1:11">
      <c r="A86" s="1" t="s">
        <v>23</v>
      </c>
      <c r="B86" s="5">
        <f t="shared" ref="B86:K86" si="34">(B36-B$44)/B$45</f>
        <v>0.39586078191238711</v>
      </c>
      <c r="C86" s="5">
        <f t="shared" si="34"/>
        <v>8.6006328074776775E-2</v>
      </c>
      <c r="D86" s="5">
        <f t="shared" si="34"/>
        <v>0.1353502407036877</v>
      </c>
      <c r="E86" s="5">
        <f t="shared" si="34"/>
        <v>-9.5013067296062542E-2</v>
      </c>
      <c r="F86" s="5">
        <f t="shared" si="34"/>
        <v>-0.17070852515437726</v>
      </c>
      <c r="G86" s="5">
        <f t="shared" si="34"/>
        <v>-0.24371789275030106</v>
      </c>
      <c r="H86" s="5">
        <f t="shared" si="34"/>
        <v>-0.46206676473469144</v>
      </c>
      <c r="I86" s="5">
        <f t="shared" si="34"/>
        <v>-0.17043038408138128</v>
      </c>
      <c r="J86" s="5">
        <f t="shared" si="34"/>
        <v>-5.9177121637462209E-3</v>
      </c>
      <c r="K86" s="5">
        <f t="shared" si="34"/>
        <v>-2.1600302491684566E-2</v>
      </c>
    </row>
    <row r="87" spans="1:11">
      <c r="A87" s="1" t="s">
        <v>24</v>
      </c>
      <c r="B87" s="5">
        <f t="shared" ref="B87:K87" si="35">(B37-B$44)/B$45</f>
        <v>-0.62336959869819863</v>
      </c>
      <c r="C87" s="5">
        <f t="shared" si="35"/>
        <v>0.80457261910069544</v>
      </c>
      <c r="D87" s="5">
        <f t="shared" si="35"/>
        <v>1.4185017400930966</v>
      </c>
      <c r="E87" s="5">
        <f t="shared" si="35"/>
        <v>1.488703269436745</v>
      </c>
      <c r="F87" s="5">
        <f t="shared" si="35"/>
        <v>3.434458252958156</v>
      </c>
      <c r="G87" s="5">
        <f t="shared" si="35"/>
        <v>3.0937836032655865</v>
      </c>
      <c r="H87" s="5">
        <f t="shared" si="35"/>
        <v>2.1200172156243164</v>
      </c>
      <c r="I87" s="5">
        <f t="shared" si="35"/>
        <v>2.492649312007984</v>
      </c>
      <c r="J87" s="5">
        <f t="shared" si="35"/>
        <v>1.9998767359471292</v>
      </c>
      <c r="K87" s="5">
        <f t="shared" si="35"/>
        <v>2.15540161292027</v>
      </c>
    </row>
    <row r="88" spans="1:11">
      <c r="A88" s="1" t="s">
        <v>25</v>
      </c>
      <c r="B88" s="5">
        <f t="shared" ref="B88:K88" si="36">(B38-B$44)/B$45</f>
        <v>0.38035917916545814</v>
      </c>
      <c r="C88" s="5">
        <f t="shared" si="36"/>
        <v>-0.50911212943824802</v>
      </c>
      <c r="D88" s="5">
        <f t="shared" si="36"/>
        <v>-0.57161506102784754</v>
      </c>
      <c r="E88" s="5">
        <f t="shared" si="36"/>
        <v>-0.517044346480933</v>
      </c>
      <c r="F88" s="5">
        <f t="shared" si="36"/>
        <v>-0.47939616683208885</v>
      </c>
      <c r="G88" s="5">
        <f t="shared" si="36"/>
        <v>-0.50463940145944675</v>
      </c>
      <c r="H88" s="5">
        <f t="shared" si="36"/>
        <v>-0.55539510137417358</v>
      </c>
      <c r="I88" s="5">
        <f t="shared" si="36"/>
        <v>-0.56502289894960378</v>
      </c>
      <c r="J88" s="5">
        <f t="shared" si="36"/>
        <v>-0.59994329507692634</v>
      </c>
      <c r="K88" s="5">
        <f t="shared" si="36"/>
        <v>-0.51637346508531079</v>
      </c>
    </row>
    <row r="89" spans="1:11" ht="24">
      <c r="A89" s="1" t="s">
        <v>26</v>
      </c>
      <c r="B89" s="5">
        <f t="shared" ref="B89:K89" si="37">(B39-B$44)/B$45</f>
        <v>-0.62530729904156479</v>
      </c>
      <c r="C89" s="5">
        <f t="shared" si="37"/>
        <v>-0.55263997824915256</v>
      </c>
      <c r="D89" s="5">
        <f t="shared" si="37"/>
        <v>-0.86160350919118522</v>
      </c>
      <c r="E89" s="5">
        <f t="shared" si="37"/>
        <v>-0.89438134089101662</v>
      </c>
      <c r="F89" s="5">
        <f t="shared" si="37"/>
        <v>-0.4870180839105509</v>
      </c>
      <c r="G89" s="5">
        <f t="shared" si="37"/>
        <v>-0.64226832913020504</v>
      </c>
      <c r="H89" s="5">
        <f t="shared" si="37"/>
        <v>-0.78871594297287917</v>
      </c>
      <c r="I89" s="5">
        <f t="shared" si="37"/>
        <v>-0.71782255364325587</v>
      </c>
      <c r="J89" s="5">
        <f t="shared" si="37"/>
        <v>-0.78006718150866494</v>
      </c>
      <c r="K89" s="5">
        <f t="shared" si="37"/>
        <v>-0.77985507697251877</v>
      </c>
    </row>
    <row r="90" spans="1:11">
      <c r="A90" s="1" t="s">
        <v>27</v>
      </c>
      <c r="B90" s="5">
        <f t="shared" ref="B90:K90" si="38">(B40-B$44)/B$45</f>
        <v>-0.61174339663800181</v>
      </c>
      <c r="C90" s="5">
        <f t="shared" si="38"/>
        <v>0.2101677328796526</v>
      </c>
      <c r="D90" s="5">
        <f t="shared" si="38"/>
        <v>-0.26835916752370387</v>
      </c>
      <c r="E90" s="5">
        <f t="shared" si="38"/>
        <v>-0.28331521790458991</v>
      </c>
      <c r="F90" s="5">
        <f t="shared" si="38"/>
        <v>-0.12688250195322065</v>
      </c>
      <c r="G90" s="5">
        <f t="shared" si="38"/>
        <v>-2.293815461179298E-2</v>
      </c>
      <c r="H90" s="5">
        <f t="shared" si="38"/>
        <v>-0.29096481422897408</v>
      </c>
      <c r="I90" s="5">
        <f t="shared" si="38"/>
        <v>-5.8769097959097141E-2</v>
      </c>
      <c r="J90" s="5">
        <f t="shared" si="38"/>
        <v>-0.13957346831921175</v>
      </c>
      <c r="K90" s="5">
        <f t="shared" si="38"/>
        <v>-0.20162620020647407</v>
      </c>
    </row>
    <row r="91" spans="1:11">
      <c r="A91" s="1" t="s">
        <v>28</v>
      </c>
      <c r="B91" s="5">
        <f t="shared" ref="B91:K91" si="39">(B41-B$44)/B$45</f>
        <v>-0.70475301311957617</v>
      </c>
      <c r="C91" s="5">
        <f t="shared" si="39"/>
        <v>-0.78883207589520921</v>
      </c>
      <c r="D91" s="5">
        <f t="shared" si="39"/>
        <v>-0.98101051725844168</v>
      </c>
      <c r="E91" s="5">
        <f t="shared" si="39"/>
        <v>-1.0017208936698074</v>
      </c>
      <c r="F91" s="5">
        <f t="shared" si="39"/>
        <v>-0.54608794126863147</v>
      </c>
      <c r="G91" s="5">
        <f t="shared" si="39"/>
        <v>-0.69101190768026521</v>
      </c>
      <c r="H91" s="5">
        <f t="shared" si="39"/>
        <v>-0.78871594297287917</v>
      </c>
      <c r="I91" s="5">
        <f t="shared" si="39"/>
        <v>-0.80429708349735574</v>
      </c>
      <c r="J91" s="5">
        <f t="shared" si="39"/>
        <v>-0.96306538527708008</v>
      </c>
      <c r="K91" s="5">
        <f t="shared" si="39"/>
        <v>-0.90742309720750192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Nelson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Itziar</cp:lastModifiedBy>
  <dcterms:created xsi:type="dcterms:W3CDTF">2015-05-14T14:02:53Z</dcterms:created>
  <dcterms:modified xsi:type="dcterms:W3CDTF">2017-05-14T20:57:58Z</dcterms:modified>
</cp:coreProperties>
</file>