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015" activeTab="0"/>
  </bookViews>
  <sheets>
    <sheet name="Hoj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ALUMNO</author>
    <author>Itziar</author>
  </authors>
  <commentList>
    <comment ref="B10" authorId="0">
      <text>
        <r>
          <rPr>
            <sz val="8"/>
            <rFont val="Tahoma"/>
            <family val="2"/>
          </rPr>
          <t xml:space="preserve">Hau Mugimendu Naturalaren estatistiketan bilatu
</t>
        </r>
      </text>
    </comment>
    <comment ref="B2" authorId="0">
      <text>
        <r>
          <rPr>
            <sz val="8"/>
            <rFont val="Tahoma"/>
            <family val="2"/>
          </rPr>
          <t xml:space="preserve">Erroldaren kudeaketaren estatistikan bilatu
</t>
        </r>
      </text>
    </comment>
    <comment ref="B13" authorId="0">
      <text>
        <r>
          <rPr>
            <sz val="8"/>
            <rFont val="Tahoma"/>
            <family val="2"/>
          </rPr>
          <t xml:space="preserve">Hau Mugimendu Naturalaren estatistiketan bilatu (defunciones)
</t>
        </r>
      </text>
    </comment>
    <comment ref="A17" authorId="0">
      <text>
        <r>
          <rPr>
            <sz val="8"/>
            <rFont val="Tahoma"/>
            <family val="2"/>
          </rPr>
          <t>Bi modutan kalkulatu ahal dituzue</t>
        </r>
      </text>
    </comment>
    <comment ref="B63" authorId="1">
      <text>
        <r>
          <rPr>
            <b/>
            <sz val="8"/>
            <rFont val="Tahoma"/>
            <family val="2"/>
          </rPr>
          <t>Beste modu bat kalkulatzeko hazkunde tasa metakorra media geometrikoa erabiliz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<sst xmlns="http://schemas.openxmlformats.org/spreadsheetml/2006/main" count="40" uniqueCount="36">
  <si>
    <r>
      <t>P</t>
    </r>
    <r>
      <rPr>
        <vertAlign val="subscript"/>
        <sz val="11"/>
        <color indexed="8"/>
        <rFont val="Calibri"/>
        <family val="2"/>
      </rPr>
      <t>2011</t>
    </r>
  </si>
  <si>
    <r>
      <t>P</t>
    </r>
    <r>
      <rPr>
        <vertAlign val="subscript"/>
        <sz val="11"/>
        <color indexed="8"/>
        <rFont val="Calibri"/>
        <family val="2"/>
      </rPr>
      <t>2012</t>
    </r>
  </si>
  <si>
    <t>Hazkunde erreala</t>
  </si>
  <si>
    <t>JTG2011</t>
  </si>
  <si>
    <t>J2011</t>
  </si>
  <si>
    <t>H2011</t>
  </si>
  <si>
    <t>HTG2011</t>
  </si>
  <si>
    <t>‰</t>
  </si>
  <si>
    <t>BHT2011</t>
  </si>
  <si>
    <r>
      <t>P</t>
    </r>
    <r>
      <rPr>
        <vertAlign val="subscript"/>
        <sz val="11"/>
        <color indexed="8"/>
        <rFont val="Calibri"/>
        <family val="2"/>
      </rPr>
      <t>2001</t>
    </r>
  </si>
  <si>
    <t>Pt+n/Pt</t>
  </si>
  <si>
    <t>1/n</t>
  </si>
  <si>
    <t>Potencia</t>
  </si>
  <si>
    <t>r</t>
  </si>
  <si>
    <t>Bikoizketa epea</t>
  </si>
  <si>
    <t xml:space="preserve"> urteak</t>
  </si>
  <si>
    <t>Hazkunde indizea</t>
  </si>
  <si>
    <t>Hi2002/2001</t>
  </si>
  <si>
    <t>Hi2003/2002</t>
  </si>
  <si>
    <t>Hi2004/2003</t>
  </si>
  <si>
    <t>Hi2005/2004</t>
  </si>
  <si>
    <t>Hi2006/2005</t>
  </si>
  <si>
    <t>Hi2007/2006</t>
  </si>
  <si>
    <t>Hi2008/2007</t>
  </si>
  <si>
    <t>Hi2009/2008</t>
  </si>
  <si>
    <t>Hi2010/2009</t>
  </si>
  <si>
    <t>Hi2011/2010</t>
  </si>
  <si>
    <t>Hazkunde indizea (unitatetan)</t>
  </si>
  <si>
    <t>Urte erdiaren populazioa</t>
  </si>
  <si>
    <t>%</t>
  </si>
  <si>
    <t>Hazkunde tasa metakorra edo urteko batez-besteko hazkunde tasa (eredu geometrikoaren azpian)</t>
  </si>
  <si>
    <r>
      <t>r</t>
    </r>
    <r>
      <rPr>
        <b/>
        <vertAlign val="subscript"/>
        <sz val="11"/>
        <color indexed="10"/>
        <rFont val="Calibri"/>
        <family val="2"/>
      </rPr>
      <t>2001,2011</t>
    </r>
  </si>
  <si>
    <t>Pausoz pauso egiten</t>
  </si>
  <si>
    <t>Hazkunde indizeak</t>
  </si>
  <si>
    <r>
      <t>P</t>
    </r>
    <r>
      <rPr>
        <b/>
        <vertAlign val="subscript"/>
        <sz val="11"/>
        <color indexed="10"/>
        <rFont val="Calibri"/>
        <family val="2"/>
      </rPr>
      <t>2011/06/30</t>
    </r>
  </si>
  <si>
    <r>
      <t>P</t>
    </r>
    <r>
      <rPr>
        <vertAlign val="subscript"/>
        <sz val="11"/>
        <color indexed="8"/>
        <rFont val="Calibri"/>
        <family val="2"/>
      </rPr>
      <t>t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</si>
</sst>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.8"/>
      <color indexed="8"/>
      <name val="Arial"/>
      <family val="2"/>
    </font>
    <font>
      <vertAlign val="subscript"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b/>
      <vertAlign val="subscript"/>
      <sz val="11"/>
      <color indexed="10"/>
      <name val="Calibri"/>
      <family val="2"/>
    </font>
    <font>
      <i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8"/>
      <color theme="1"/>
      <name val="Arial"/>
      <family val="2"/>
    </font>
    <font>
      <b/>
      <sz val="11"/>
      <color rgb="FFFF0000"/>
      <name val="Calibri"/>
      <family val="2"/>
    </font>
    <font>
      <i/>
      <sz val="9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1" fillId="0" borderId="0" xfId="0" applyFont="1" applyAlignment="1">
      <alignment/>
    </xf>
    <xf numFmtId="1" fontId="41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0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right" indent="1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1" fontId="42" fillId="0" borderId="11" xfId="0" applyNumberFormat="1" applyFont="1" applyBorder="1" applyAlignment="1">
      <alignment/>
    </xf>
    <xf numFmtId="2" fontId="42" fillId="0" borderId="12" xfId="0" applyNumberFormat="1" applyFont="1" applyBorder="1" applyAlignment="1">
      <alignment/>
    </xf>
    <xf numFmtId="0" fontId="35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0" fontId="42" fillId="0" borderId="13" xfId="0" applyFont="1" applyBorder="1" applyAlignment="1">
      <alignment/>
    </xf>
    <xf numFmtId="2" fontId="42" fillId="0" borderId="14" xfId="0" applyNumberFormat="1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2" fontId="42" fillId="0" borderId="17" xfId="0" applyNumberFormat="1" applyFont="1" applyBorder="1" applyAlignment="1">
      <alignment/>
    </xf>
    <xf numFmtId="0" fontId="42" fillId="0" borderId="18" xfId="0" applyFont="1" applyBorder="1" applyAlignment="1">
      <alignment/>
    </xf>
    <xf numFmtId="165" fontId="42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13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16" xfId="0" applyFont="1" applyBorder="1" applyAlignment="1">
      <alignment/>
    </xf>
    <xf numFmtId="164" fontId="43" fillId="0" borderId="18" xfId="0" applyNumberFormat="1" applyFont="1" applyBorder="1" applyAlignment="1">
      <alignment/>
    </xf>
    <xf numFmtId="165" fontId="35" fillId="0" borderId="0" xfId="0" applyNumberFormat="1" applyFont="1" applyAlignment="1">
      <alignment horizontal="center"/>
    </xf>
    <xf numFmtId="165" fontId="42" fillId="0" borderId="11" xfId="0" applyNumberFormat="1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="130" zoomScaleNormal="130" zoomScalePageLayoutView="0" workbookViewId="0" topLeftCell="A8">
      <selection activeCell="D60" sqref="D60"/>
    </sheetView>
  </sheetViews>
  <sheetFormatPr defaultColWidth="11.421875" defaultRowHeight="15"/>
  <cols>
    <col min="1" max="1" width="19.28125" style="0" customWidth="1"/>
    <col min="2" max="2" width="19.00390625" style="0" customWidth="1"/>
    <col min="3" max="3" width="13.140625" style="0" bestFit="1" customWidth="1"/>
  </cols>
  <sheetData>
    <row r="1" ht="15">
      <c r="A1" t="s">
        <v>28</v>
      </c>
    </row>
    <row r="2" spans="1:2" ht="18">
      <c r="A2" t="s">
        <v>0</v>
      </c>
      <c r="B2" s="2">
        <v>2184606</v>
      </c>
    </row>
    <row r="3" spans="1:2" ht="18">
      <c r="A3" t="s">
        <v>1</v>
      </c>
      <c r="B3" s="2">
        <v>2193093</v>
      </c>
    </row>
    <row r="5" spans="1:2" ht="18">
      <c r="A5" s="7" t="s">
        <v>34</v>
      </c>
      <c r="B5" s="8">
        <f>(B2+B3)/2</f>
        <v>2188849.5</v>
      </c>
    </row>
    <row r="8" spans="1:2" ht="15">
      <c r="A8" s="7" t="s">
        <v>2</v>
      </c>
      <c r="B8" s="9">
        <f>B3-B2</f>
        <v>8487</v>
      </c>
    </row>
    <row r="10" spans="1:2" ht="15">
      <c r="A10" t="s">
        <v>4</v>
      </c>
      <c r="B10">
        <v>21155</v>
      </c>
    </row>
    <row r="11" spans="1:3" ht="15">
      <c r="A11" s="7" t="s">
        <v>3</v>
      </c>
      <c r="B11" s="10">
        <f>B10/B5*1000</f>
        <v>9.664894731227523</v>
      </c>
      <c r="C11" s="8" t="s">
        <v>7</v>
      </c>
    </row>
    <row r="13" spans="1:2" ht="15">
      <c r="A13" t="s">
        <v>5</v>
      </c>
      <c r="B13">
        <v>19832</v>
      </c>
    </row>
    <row r="14" spans="1:3" ht="15">
      <c r="A14" s="7" t="s">
        <v>6</v>
      </c>
      <c r="B14" s="10">
        <f>B13/B5*1000</f>
        <v>9.060467610952694</v>
      </c>
      <c r="C14" s="13" t="s">
        <v>7</v>
      </c>
    </row>
    <row r="17" spans="1:5" ht="15">
      <c r="A17" s="14" t="s">
        <v>8</v>
      </c>
      <c r="B17" s="15">
        <f>(B10-B13)/B5*100</f>
        <v>0.06044271202748293</v>
      </c>
      <c r="C17" s="16" t="s">
        <v>29</v>
      </c>
      <c r="E17" s="4"/>
    </row>
    <row r="18" spans="1:5" ht="15">
      <c r="A18" s="17"/>
      <c r="B18" s="18">
        <f>(B11-B14)/10</f>
        <v>0.06044271202748295</v>
      </c>
      <c r="C18" s="19" t="s">
        <v>29</v>
      </c>
      <c r="E18" s="4"/>
    </row>
    <row r="20" ht="15">
      <c r="A20" t="s">
        <v>30</v>
      </c>
    </row>
    <row r="21" spans="1:2" ht="18">
      <c r="A21" t="s">
        <v>9</v>
      </c>
      <c r="B21" s="1">
        <v>2101478</v>
      </c>
    </row>
    <row r="22" spans="1:2" ht="18">
      <c r="A22" t="s">
        <v>0</v>
      </c>
      <c r="B22" s="2">
        <v>2184606</v>
      </c>
    </row>
    <row r="23" spans="1:2" ht="18">
      <c r="A23" s="12" t="s">
        <v>31</v>
      </c>
      <c r="B23" s="20">
        <f>(POWER(B22/B21,1/10)-1)*100</f>
        <v>0.3886993362396618</v>
      </c>
    </row>
    <row r="25" spans="1:3" ht="15">
      <c r="A25" s="21" t="s">
        <v>32</v>
      </c>
      <c r="B25" s="21"/>
      <c r="C25" s="21"/>
    </row>
    <row r="26" spans="1:3" ht="15">
      <c r="A26" s="22" t="s">
        <v>10</v>
      </c>
      <c r="B26" s="23">
        <f>B22/B21</f>
        <v>1.0395569213667715</v>
      </c>
      <c r="C26" s="21"/>
    </row>
    <row r="27" spans="1:3" ht="15">
      <c r="A27" s="24" t="s">
        <v>11</v>
      </c>
      <c r="B27" s="25">
        <f>1/10</f>
        <v>0.1</v>
      </c>
      <c r="C27" s="21"/>
    </row>
    <row r="28" spans="1:3" ht="15">
      <c r="A28" s="24" t="s">
        <v>12</v>
      </c>
      <c r="B28" s="25">
        <f>POWER(B26,B27)</f>
        <v>1.0038869933623966</v>
      </c>
      <c r="C28" s="21"/>
    </row>
    <row r="29" spans="1:3" ht="15">
      <c r="A29" s="24"/>
      <c r="B29" s="25"/>
      <c r="C29" s="21"/>
    </row>
    <row r="30" spans="1:3" ht="15">
      <c r="A30" s="26" t="s">
        <v>13</v>
      </c>
      <c r="B30" s="27">
        <f>(B28-1)*100</f>
        <v>0.3886993362396618</v>
      </c>
      <c r="C30" s="21"/>
    </row>
    <row r="33" spans="1:3" ht="15">
      <c r="A33" s="7" t="s">
        <v>14</v>
      </c>
      <c r="B33" s="10">
        <f>70/B17</f>
        <v>1158.1214285714286</v>
      </c>
      <c r="C33" s="8" t="s">
        <v>15</v>
      </c>
    </row>
    <row r="35" ht="15">
      <c r="A35" t="s">
        <v>33</v>
      </c>
    </row>
    <row r="36" ht="18">
      <c r="B36" s="30" t="s">
        <v>35</v>
      </c>
    </row>
    <row r="37" spans="1:2" ht="15">
      <c r="A37" s="5">
        <v>2001</v>
      </c>
      <c r="B37" s="6">
        <v>2101478</v>
      </c>
    </row>
    <row r="38" spans="1:2" ht="15">
      <c r="A38" s="5">
        <v>2002</v>
      </c>
      <c r="B38" s="6">
        <v>2108281</v>
      </c>
    </row>
    <row r="39" spans="1:2" ht="15">
      <c r="A39" s="5">
        <v>2003</v>
      </c>
      <c r="B39" s="6">
        <v>2112204</v>
      </c>
    </row>
    <row r="40" spans="1:2" ht="15">
      <c r="A40" s="5">
        <v>2004</v>
      </c>
      <c r="B40" s="6">
        <v>2115279</v>
      </c>
    </row>
    <row r="41" spans="1:2" ht="15">
      <c r="A41" s="5">
        <v>2005</v>
      </c>
      <c r="B41" s="6">
        <v>2124846</v>
      </c>
    </row>
    <row r="42" spans="1:2" ht="15">
      <c r="A42" s="5">
        <v>2006</v>
      </c>
      <c r="B42" s="6">
        <v>2133684</v>
      </c>
    </row>
    <row r="43" spans="1:2" ht="15">
      <c r="A43" s="5">
        <v>2007</v>
      </c>
      <c r="B43" s="6">
        <v>2141860</v>
      </c>
    </row>
    <row r="44" spans="1:2" ht="15">
      <c r="A44" s="5">
        <v>2008</v>
      </c>
      <c r="B44" s="6">
        <v>2157112</v>
      </c>
    </row>
    <row r="45" spans="1:2" ht="15">
      <c r="A45" s="5">
        <v>2009</v>
      </c>
      <c r="B45" s="6">
        <v>2172175</v>
      </c>
    </row>
    <row r="46" spans="1:2" ht="15">
      <c r="A46" s="5">
        <v>2010</v>
      </c>
      <c r="B46" s="6">
        <v>2178339</v>
      </c>
    </row>
    <row r="47" spans="1:2" ht="15">
      <c r="A47" s="5">
        <v>2011</v>
      </c>
      <c r="B47" s="6">
        <v>2184606</v>
      </c>
    </row>
    <row r="49" spans="2:3" ht="15">
      <c r="B49" s="11" t="s">
        <v>16</v>
      </c>
      <c r="C49" s="11" t="s">
        <v>27</v>
      </c>
    </row>
    <row r="50" spans="1:3" ht="15">
      <c r="A50" t="s">
        <v>17</v>
      </c>
      <c r="B50" s="28">
        <f>B38/B37*100</f>
        <v>100.32372454053767</v>
      </c>
      <c r="C50" s="11">
        <f>B38/B37</f>
        <v>1.0032372454053766</v>
      </c>
    </row>
    <row r="51" spans="1:3" ht="15">
      <c r="A51" t="s">
        <v>18</v>
      </c>
      <c r="B51" s="28">
        <f aca="true" t="shared" si="0" ref="B51:B59">B39/B38*100</f>
        <v>100.1860757650427</v>
      </c>
      <c r="C51" s="11">
        <f aca="true" t="shared" si="1" ref="C51:C59">B39/B38</f>
        <v>1.001860757650427</v>
      </c>
    </row>
    <row r="52" spans="1:3" ht="15">
      <c r="A52" t="s">
        <v>19</v>
      </c>
      <c r="B52" s="28">
        <f t="shared" si="0"/>
        <v>100.14558252896026</v>
      </c>
      <c r="C52" s="11">
        <f t="shared" si="1"/>
        <v>1.0014558252896026</v>
      </c>
    </row>
    <row r="53" spans="1:3" ht="15">
      <c r="A53" t="s">
        <v>20</v>
      </c>
      <c r="B53" s="28">
        <f t="shared" si="0"/>
        <v>100.45228076296317</v>
      </c>
      <c r="C53" s="11">
        <f t="shared" si="1"/>
        <v>1.0045228076296318</v>
      </c>
    </row>
    <row r="54" spans="1:3" ht="15">
      <c r="A54" t="s">
        <v>21</v>
      </c>
      <c r="B54" s="28">
        <f t="shared" si="0"/>
        <v>100.41593602548137</v>
      </c>
      <c r="C54" s="11">
        <f t="shared" si="1"/>
        <v>1.0041593602548138</v>
      </c>
    </row>
    <row r="55" spans="1:3" ht="15">
      <c r="A55" t="s">
        <v>22</v>
      </c>
      <c r="B55" s="28">
        <f t="shared" si="0"/>
        <v>100.38318701363464</v>
      </c>
      <c r="C55" s="11">
        <f t="shared" si="1"/>
        <v>1.0038318701363464</v>
      </c>
    </row>
    <row r="56" spans="1:3" ht="15">
      <c r="A56" t="s">
        <v>23</v>
      </c>
      <c r="B56" s="28">
        <f t="shared" si="0"/>
        <v>100.71209135984611</v>
      </c>
      <c r="C56" s="11">
        <f t="shared" si="1"/>
        <v>1.0071209135984611</v>
      </c>
    </row>
    <row r="57" spans="1:3" ht="15">
      <c r="A57" t="s">
        <v>24</v>
      </c>
      <c r="B57" s="28">
        <f t="shared" si="0"/>
        <v>100.69829475706406</v>
      </c>
      <c r="C57" s="11">
        <f t="shared" si="1"/>
        <v>1.0069829475706407</v>
      </c>
    </row>
    <row r="58" spans="1:3" ht="15">
      <c r="A58" t="s">
        <v>25</v>
      </c>
      <c r="B58" s="28">
        <f t="shared" si="0"/>
        <v>100.28377087481442</v>
      </c>
      <c r="C58" s="11">
        <f t="shared" si="1"/>
        <v>1.0028377087481442</v>
      </c>
    </row>
    <row r="59" spans="1:3" ht="15">
      <c r="A59" t="s">
        <v>26</v>
      </c>
      <c r="B59" s="28">
        <f t="shared" si="0"/>
        <v>100.2876962676608</v>
      </c>
      <c r="C59" s="11">
        <f t="shared" si="1"/>
        <v>1.002876962676608</v>
      </c>
    </row>
    <row r="63" spans="1:3" ht="18">
      <c r="A63" s="7" t="s">
        <v>31</v>
      </c>
      <c r="B63" s="29">
        <f>(GEOMEAN(C50:C59)-1)*100</f>
        <v>0.3886993362396618</v>
      </c>
      <c r="C63" s="3"/>
    </row>
  </sheetData>
  <sheetProtection/>
  <printOptions/>
  <pageMargins left="0.7" right="0.7" top="0.75" bottom="0.75" header="0.3" footer="0.3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UPV/EHU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Itziar</cp:lastModifiedBy>
  <cp:lastPrinted>2013-04-27T09:12:41Z</cp:lastPrinted>
  <dcterms:created xsi:type="dcterms:W3CDTF">2013-02-28T16:47:39Z</dcterms:created>
  <dcterms:modified xsi:type="dcterms:W3CDTF">2013-04-27T09:16:25Z</dcterms:modified>
  <cp:category/>
  <cp:version/>
  <cp:contentType/>
  <cp:contentStatus/>
</cp:coreProperties>
</file>