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ARIKETA" sheetId="1" r:id="rId1"/>
    <sheet name="NOTAK" sheetId="2" r:id="rId2"/>
    <sheet name="NOTAK murrizketekin" sheetId="3" r:id="rId3"/>
  </sheets>
  <definedNames/>
  <calcPr fullCalcOnLoad="1"/>
</workbook>
</file>

<file path=xl/comments2.xml><?xml version="1.0" encoding="utf-8"?>
<comments xmlns="http://schemas.openxmlformats.org/spreadsheetml/2006/main">
  <authors>
    <author>Laboratorio de Informatica Aplicada</author>
    <author>CAU</author>
  </authors>
  <commentList>
    <comment ref="E1" authorId="0">
      <text>
        <r>
          <rPr>
            <b/>
            <sz val="8"/>
            <rFont val="Tahoma"/>
            <family val="2"/>
          </rPr>
          <t>Hiru atalen batezbestekoa kalkulatzen du (bi hamartar)</t>
        </r>
      </text>
    </comment>
    <comment ref="G1" authorId="0">
      <text>
        <r>
          <rPr>
            <b/>
            <sz val="8"/>
            <rFont val="Tahoma"/>
            <family val="2"/>
          </rPr>
          <t>Baldintza funtzioa erabiliz, kalifikazioa testu eran barneratzen du.</t>
        </r>
        <r>
          <rPr>
            <sz val="8"/>
            <rFont val="Tahoma"/>
            <family val="2"/>
          </rPr>
          <t xml:space="preserve">
Batezbesteko nota &gt;= 0 eta &lt; 5 baldin bada, kalifikazioa SUSPENTSO da
Batezbesteko nota &gt;= 5 eta &lt; 7 baldin bada, kalifikazioa NAHIKOA da
Batezbesteko nota &gt;= 7 eta &lt; 9 baldin bada, kalifikazioa OSO ONGI da
Batezbesteko nota &gt;=9  baldin bada, kalifikazioa BIKAIN da</t>
        </r>
      </text>
    </comment>
    <comment ref="F1" authorId="1">
      <text>
        <r>
          <rPr>
            <b/>
            <sz val="8"/>
            <rFont val="Tahoma"/>
            <family val="2"/>
          </rPr>
          <t>Ikasleak batezbestekoa berdintzen duen edo eta batezbestekoaren gainetik edo azpitik dagoen konparatzen du</t>
        </r>
      </text>
    </comment>
  </commentList>
</comments>
</file>

<file path=xl/comments3.xml><?xml version="1.0" encoding="utf-8"?>
<comments xmlns="http://schemas.openxmlformats.org/spreadsheetml/2006/main">
  <authors>
    <author>Laboratorio de Informatica Aplicada</author>
    <author>CAU</author>
  </authors>
  <commentList>
    <comment ref="E1" authorId="0">
      <text>
        <r>
          <rPr>
            <b/>
            <sz val="8"/>
            <rFont val="Tahoma"/>
            <family val="2"/>
          </rPr>
          <t>Hiru atalen batezbestekoa kalkulatzen du (bi hamartar)</t>
        </r>
      </text>
    </comment>
    <comment ref="F1" authorId="1">
      <text>
        <r>
          <rPr>
            <b/>
            <sz val="8"/>
            <rFont val="Tahoma"/>
            <family val="2"/>
          </rPr>
          <t>Ikasleak batezbestekoa berdintzen duen edo eta batezbestekoaren gainetik edo azpitik dagoen konparatzen du</t>
        </r>
      </text>
    </comment>
    <comment ref="G1" authorId="0">
      <text>
        <r>
          <rPr>
            <b/>
            <sz val="8"/>
            <rFont val="Tahoma"/>
            <family val="2"/>
          </rPr>
          <t>Baldintza funtzioa erabiliz, kalifikazioa testu eran barneratzen du.</t>
        </r>
        <r>
          <rPr>
            <sz val="8"/>
            <rFont val="Tahoma"/>
            <family val="2"/>
          </rPr>
          <t xml:space="preserve">
Batezbesteko nota &gt;= 0 eta &lt; 5 baldin bada, kalifikazioa SUSPENTSO da
Batezbesteko nota &gt;= 5 eta &lt; 7 baldin bada, kalifikazioa NAHIKOA da
Batezbesteko nota &gt;= 7 eta &lt; 9 baldin bada, kalifikazioa OSO ONGI da
Batezbesteko nota &gt;=9  baldin bada, kalifikazioa BIKAIN da</t>
        </r>
      </text>
    </comment>
  </commentList>
</comments>
</file>

<file path=xl/sharedStrings.xml><?xml version="1.0" encoding="utf-8"?>
<sst xmlns="http://schemas.openxmlformats.org/spreadsheetml/2006/main" count="134" uniqueCount="76">
  <si>
    <t>Alumno</t>
  </si>
  <si>
    <t>%</t>
  </si>
  <si>
    <t>Pérez, Javier</t>
  </si>
  <si>
    <t xml:space="preserve">Valle, Ana </t>
  </si>
  <si>
    <t xml:space="preserve">Pérez, Juan </t>
  </si>
  <si>
    <t xml:space="preserve">Muñoz, Pepe </t>
  </si>
  <si>
    <t xml:space="preserve">Aguirre, Luis </t>
  </si>
  <si>
    <t xml:space="preserve">González, Mariano </t>
  </si>
  <si>
    <t>Cortazar, Nerea</t>
  </si>
  <si>
    <t xml:space="preserve">Iztueta, Alasne </t>
  </si>
  <si>
    <t xml:space="preserve">Celeste, Silvia </t>
  </si>
  <si>
    <t>Arostegi, Mikel</t>
  </si>
  <si>
    <t>Lopategi, Isabel</t>
  </si>
  <si>
    <t>Peña, Iñaki</t>
  </si>
  <si>
    <t>Aramendia, Borja</t>
  </si>
  <si>
    <t>Espinosa, Roberto</t>
  </si>
  <si>
    <t>Soler, Luis</t>
  </si>
  <si>
    <t xml:space="preserve">Vallesón, Joaquín </t>
  </si>
  <si>
    <t xml:space="preserve">Sánchez, Elena </t>
  </si>
  <si>
    <t xml:space="preserve">Valverde, Antonio </t>
  </si>
  <si>
    <t xml:space="preserve">Santiago, Isabel </t>
  </si>
  <si>
    <t>Fontana, Isabel</t>
  </si>
  <si>
    <t>Pereira, Marina</t>
  </si>
  <si>
    <t>Tejera, Silvia</t>
  </si>
  <si>
    <t>Yaneselli, Virginia</t>
  </si>
  <si>
    <t>Arce, María</t>
  </si>
  <si>
    <t>Banchero, Alicia</t>
  </si>
  <si>
    <t>Fontes, Iveth</t>
  </si>
  <si>
    <t>Pérez, Marta</t>
  </si>
  <si>
    <t>Bogorja, Wilfredo</t>
  </si>
  <si>
    <t>Pipo, Lidia</t>
  </si>
  <si>
    <t>Bardon, Alicia</t>
  </si>
  <si>
    <t>Pereira, Laura</t>
  </si>
  <si>
    <t>Barreto, Ana</t>
  </si>
  <si>
    <t>Perdomo, Carmen</t>
  </si>
  <si>
    <t>Barcia, Jokin</t>
  </si>
  <si>
    <t>Core, Diego</t>
  </si>
  <si>
    <t>Palacios, Estela</t>
  </si>
  <si>
    <t>Caceres, Beatriz</t>
  </si>
  <si>
    <t>Cirimelo, Cristina</t>
  </si>
  <si>
    <t>FUNTZIOEN ADIBIDEA</t>
  </si>
  <si>
    <t>Taula batean ikaslearen ebaluazioa osatzeko erabiliko diren hiru notak jasotzen dira.</t>
  </si>
  <si>
    <t>Microsoft Excel-ek eskaintzen dituen funtzioak erabiliz hainbat kalkulu burutuko dira.</t>
  </si>
  <si>
    <t>Aipaturiko datuak NOTAK orrian daude</t>
  </si>
  <si>
    <t>ORRIA: NOTAK</t>
  </si>
  <si>
    <t>Baldintza funtzioa erabiliz azken kalifikazioa lor ezazu (suspentso, nahikoa, oso ongi, bikain)</t>
  </si>
  <si>
    <t>ORRIA: MURRIZKETAK DITUZTEN NOTAK</t>
  </si>
  <si>
    <t>Teoria edo eta praktikako nota 3 puntu baino txikiagoa baldin bada, ez da batezbestekoa kalkulatuko. Kasu horretan:</t>
  </si>
  <si>
    <t>Teoriako nota 3 baino txikiagoa baldin bada, teoriako nota jarriko da</t>
  </si>
  <si>
    <t>Praktikako nota 3 baino txikiagoa baldin bada, praktikako nota jarriko da</t>
  </si>
  <si>
    <t>Biak (teoria zein praktika) 3 puntu baino txikiagoak baldin badira, bietatik notarik altuena jarriko da</t>
  </si>
  <si>
    <t>Biak (teoria zein praktika) 3 puntu baino handiagoak baldin badira, teoria, praktika eta lanaren noten batezbestekoa kalkulatuko da</t>
  </si>
  <si>
    <t>Azken nota teoria, praktika eta lanaren notaren batezbestekoa izango da</t>
  </si>
  <si>
    <t>Azken kalifikazioa lortu BILAKETA funtzioa erabiliz</t>
  </si>
  <si>
    <t>Ikaslea</t>
  </si>
  <si>
    <t>Teoria</t>
  </si>
  <si>
    <t>Praktika</t>
  </si>
  <si>
    <t>Lana</t>
  </si>
  <si>
    <t>Azken nota</t>
  </si>
  <si>
    <t>Konparazioa</t>
  </si>
  <si>
    <t>Kalifikazioa</t>
  </si>
  <si>
    <t>Azken nota handiena</t>
  </si>
  <si>
    <t>Azken nota txikiena</t>
  </si>
  <si>
    <t>Gehien errepikatzen den azken nota</t>
  </si>
  <si>
    <t>Batezbesteko nota</t>
  </si>
  <si>
    <t>Ikasle kopurua</t>
  </si>
  <si>
    <t>Kopurua</t>
  </si>
  <si>
    <t>Suspentsoak</t>
  </si>
  <si>
    <t>Nahikoak</t>
  </si>
  <si>
    <t>Oso Ongiak</t>
  </si>
  <si>
    <t>Bikainak</t>
  </si>
  <si>
    <t>Nota</t>
  </si>
  <si>
    <t>Suspentso</t>
  </si>
  <si>
    <t>Nahikoa</t>
  </si>
  <si>
    <t>Oso ongi</t>
  </si>
  <si>
    <t>Bikain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</si>
</sst>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b/>
      <sz val="10"/>
      <name val="Arial"/>
      <family val="2"/>
    </font>
    <font>
      <b/>
      <sz val="14"/>
      <color indexed="9"/>
      <name val="Arial Narrow"/>
      <family val="2"/>
    </font>
    <font>
      <sz val="14"/>
      <name val="Arial Narrow"/>
      <family val="2"/>
    </font>
    <font>
      <b/>
      <sz val="12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8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1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0" borderId="0" xfId="0" applyAlignment="1">
      <alignment horizontal="left"/>
    </xf>
    <xf numFmtId="0" fontId="10" fillId="0" borderId="10" xfId="0" applyFont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6" borderId="10" xfId="0" applyFont="1" applyFill="1" applyBorder="1" applyAlignment="1">
      <alignment/>
    </xf>
    <xf numFmtId="0" fontId="0" fillId="0" borderId="14" xfId="0" applyBorder="1" applyAlignment="1">
      <alignment/>
    </xf>
    <xf numFmtId="0" fontId="13" fillId="33" borderId="0" xfId="0" applyFont="1" applyFill="1" applyAlignment="1">
      <alignment horizontal="center"/>
    </xf>
    <xf numFmtId="2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9" fontId="9" fillId="34" borderId="10" xfId="54" applyFont="1" applyFill="1" applyBorder="1" applyAlignment="1">
      <alignment/>
    </xf>
    <xf numFmtId="9" fontId="0" fillId="0" borderId="0" xfId="0" applyNumberFormat="1" applyAlignment="1">
      <alignment/>
    </xf>
    <xf numFmtId="0" fontId="33" fillId="35" borderId="16" xfId="0" applyFont="1" applyFill="1" applyBorder="1" applyAlignment="1">
      <alignment/>
    </xf>
    <xf numFmtId="0" fontId="33" fillId="35" borderId="17" xfId="0" applyFont="1" applyFill="1" applyBorder="1" applyAlignment="1">
      <alignment/>
    </xf>
    <xf numFmtId="0" fontId="33" fillId="35" borderId="18" xfId="0" applyFont="1" applyFill="1" applyBorder="1" applyAlignment="1">
      <alignment/>
    </xf>
    <xf numFmtId="0" fontId="33" fillId="35" borderId="19" xfId="0" applyFont="1" applyFill="1" applyBorder="1" applyAlignment="1">
      <alignment/>
    </xf>
    <xf numFmtId="0" fontId="34" fillId="36" borderId="20" xfId="0" applyFont="1" applyFill="1" applyBorder="1" applyAlignment="1">
      <alignment horizontal="right"/>
    </xf>
    <xf numFmtId="0" fontId="34" fillId="36" borderId="21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B20" sqref="B20"/>
    </sheetView>
  </sheetViews>
  <sheetFormatPr defaultColWidth="11.421875" defaultRowHeight="12.75"/>
  <cols>
    <col min="1" max="1" width="4.421875" style="0" customWidth="1"/>
    <col min="9" max="9" width="12.421875" style="0" customWidth="1"/>
  </cols>
  <sheetData>
    <row r="1" spans="1:9" s="15" customFormat="1" ht="18">
      <c r="A1" s="26" t="s">
        <v>40</v>
      </c>
      <c r="B1" s="26"/>
      <c r="C1" s="26"/>
      <c r="D1" s="26"/>
      <c r="E1" s="26"/>
      <c r="F1" s="26"/>
      <c r="G1" s="26"/>
      <c r="H1" s="26"/>
      <c r="I1" s="26"/>
    </row>
    <row r="5" spans="1:9" ht="18">
      <c r="A5" s="20" t="s">
        <v>41</v>
      </c>
      <c r="B5" s="16"/>
      <c r="C5" s="16"/>
      <c r="D5" s="16"/>
      <c r="E5" s="16"/>
      <c r="F5" s="16"/>
      <c r="G5" s="16"/>
      <c r="H5" s="16"/>
      <c r="I5" s="16"/>
    </row>
    <row r="6" spans="1:9" ht="18">
      <c r="A6" s="20" t="s">
        <v>42</v>
      </c>
      <c r="B6" s="16"/>
      <c r="C6" s="16"/>
      <c r="D6" s="16"/>
      <c r="E6" s="16"/>
      <c r="F6" s="16"/>
      <c r="G6" s="16"/>
      <c r="H6" s="16"/>
      <c r="I6" s="16"/>
    </row>
    <row r="7" spans="1:9" ht="18">
      <c r="A7" s="20"/>
      <c r="B7" s="16"/>
      <c r="C7" s="16"/>
      <c r="D7" s="16"/>
      <c r="E7" s="16"/>
      <c r="F7" s="16"/>
      <c r="G7" s="16"/>
      <c r="H7" s="16"/>
      <c r="I7" s="16"/>
    </row>
    <row r="8" spans="1:9" ht="18">
      <c r="A8" s="20"/>
      <c r="B8" s="16"/>
      <c r="C8" s="16"/>
      <c r="D8" s="16"/>
      <c r="E8" s="16"/>
      <c r="F8" s="16"/>
      <c r="G8" s="16"/>
      <c r="H8" s="16"/>
      <c r="I8" s="16"/>
    </row>
    <row r="9" spans="1:9" ht="15.75">
      <c r="A9" s="20" t="s">
        <v>43</v>
      </c>
      <c r="B9" s="17"/>
      <c r="C9" s="17"/>
      <c r="D9" s="17"/>
      <c r="E9" s="17"/>
      <c r="F9" s="17"/>
      <c r="G9" s="17"/>
      <c r="H9" s="17"/>
      <c r="I9" s="17"/>
    </row>
    <row r="10" ht="18">
      <c r="A10" s="1"/>
    </row>
    <row r="11" spans="1:11" ht="18">
      <c r="A11" s="1"/>
      <c r="B11" s="19" t="s">
        <v>44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2:11" ht="15.75">
      <c r="B12" s="20" t="s">
        <v>52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2:11" ht="15.75">
      <c r="B13" s="20" t="s">
        <v>45</v>
      </c>
      <c r="C13" s="18"/>
      <c r="D13" s="18"/>
      <c r="E13" s="18"/>
      <c r="F13" s="18"/>
      <c r="G13" s="18"/>
      <c r="H13" s="18"/>
      <c r="I13" s="18"/>
      <c r="J13" s="18"/>
      <c r="K13" s="18"/>
    </row>
    <row r="14" spans="2:11" ht="15.75">
      <c r="B14" s="20"/>
      <c r="C14" s="18"/>
      <c r="D14" s="18"/>
      <c r="E14" s="18"/>
      <c r="F14" s="18"/>
      <c r="G14" s="18"/>
      <c r="H14" s="18"/>
      <c r="I14" s="18"/>
      <c r="J14" s="18"/>
      <c r="K14" s="18"/>
    </row>
    <row r="15" spans="2:11" ht="15.75">
      <c r="B15" s="19" t="s">
        <v>46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5.75">
      <c r="A16" s="2"/>
      <c r="B16" s="20" t="s">
        <v>47</v>
      </c>
      <c r="C16" s="18"/>
      <c r="D16" s="18"/>
      <c r="E16" s="18"/>
      <c r="F16" s="18"/>
      <c r="G16" s="18"/>
      <c r="H16" s="18"/>
      <c r="I16" s="18"/>
      <c r="J16" s="18"/>
      <c r="K16" s="18"/>
    </row>
    <row r="17" spans="2:11" ht="15.75">
      <c r="B17" s="18"/>
      <c r="C17" s="20" t="s">
        <v>48</v>
      </c>
      <c r="D17" s="18"/>
      <c r="E17" s="18"/>
      <c r="F17" s="18"/>
      <c r="G17" s="18"/>
      <c r="H17" s="18"/>
      <c r="I17" s="18"/>
      <c r="J17" s="18"/>
      <c r="K17" s="18"/>
    </row>
    <row r="18" spans="2:11" ht="15.75">
      <c r="B18" s="18"/>
      <c r="C18" s="20" t="s">
        <v>49</v>
      </c>
      <c r="D18" s="18"/>
      <c r="E18" s="18"/>
      <c r="F18" s="18"/>
      <c r="G18" s="18"/>
      <c r="H18" s="18"/>
      <c r="I18" s="18"/>
      <c r="J18" s="18"/>
      <c r="K18" s="18"/>
    </row>
    <row r="19" spans="2:11" ht="15.75">
      <c r="B19" s="18"/>
      <c r="C19" s="20" t="s">
        <v>50</v>
      </c>
      <c r="D19" s="18"/>
      <c r="E19" s="18"/>
      <c r="F19" s="18"/>
      <c r="G19" s="18"/>
      <c r="H19" s="18"/>
      <c r="I19" s="18"/>
      <c r="J19" s="18"/>
      <c r="K19" s="18"/>
    </row>
    <row r="20" spans="2:11" ht="15.75">
      <c r="B20" s="20" t="s">
        <v>51</v>
      </c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5.75">
      <c r="B21" s="20"/>
      <c r="C21" s="18"/>
      <c r="D21" s="18"/>
      <c r="E21" s="18"/>
      <c r="F21" s="18"/>
      <c r="G21" s="18"/>
      <c r="H21" s="18"/>
      <c r="I21" s="18"/>
      <c r="J21" s="18"/>
      <c r="K21" s="18"/>
    </row>
    <row r="22" spans="2:11" ht="15.75">
      <c r="B22" s="20" t="s">
        <v>53</v>
      </c>
      <c r="C22" s="18"/>
      <c r="D22" s="18"/>
      <c r="E22" s="18"/>
      <c r="F22" s="18"/>
      <c r="G22" s="18"/>
      <c r="H22" s="18"/>
      <c r="I22" s="18"/>
      <c r="J22" s="18"/>
      <c r="K22" s="18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31">
      <selection activeCell="F46" sqref="F46"/>
    </sheetView>
  </sheetViews>
  <sheetFormatPr defaultColWidth="11.421875" defaultRowHeight="12.75"/>
  <cols>
    <col min="1" max="1" width="23.00390625" style="0" customWidth="1"/>
    <col min="3" max="4" width="11.00390625" style="0" bestFit="1" customWidth="1"/>
    <col min="5" max="5" width="10.8515625" style="0" bestFit="1" customWidth="1"/>
    <col min="6" max="6" width="23.8515625" style="0" bestFit="1" customWidth="1"/>
    <col min="7" max="7" width="14.421875" style="0" customWidth="1"/>
  </cols>
  <sheetData>
    <row r="1" spans="1:7" s="14" customFormat="1" ht="15.75">
      <c r="A1" s="12" t="s">
        <v>54</v>
      </c>
      <c r="B1" s="13" t="s">
        <v>55</v>
      </c>
      <c r="C1" s="13" t="s">
        <v>56</v>
      </c>
      <c r="D1" s="13" t="s">
        <v>57</v>
      </c>
      <c r="E1" s="12" t="s">
        <v>58</v>
      </c>
      <c r="F1" s="12" t="s">
        <v>59</v>
      </c>
      <c r="G1" s="12" t="s">
        <v>60</v>
      </c>
    </row>
    <row r="2" spans="1:7" ht="15.75">
      <c r="A2" s="3" t="s">
        <v>2</v>
      </c>
      <c r="B2" s="4">
        <v>2.5</v>
      </c>
      <c r="C2" s="4">
        <v>1</v>
      </c>
      <c r="D2" s="4">
        <v>5</v>
      </c>
      <c r="E2" s="27">
        <f>AVERAGE(B2:D2)</f>
        <v>2.8333333333333335</v>
      </c>
      <c r="F2" s="28" t="str">
        <f>IF(E2&lt;$C$45,"batezbestekoaren azpitik",IF(E2=$C$45,"batezbestekoaren berdina","batezbestekoaren gainetik"))</f>
        <v>batezbestekoaren azpitik</v>
      </c>
      <c r="G2" s="28" t="str">
        <f>IF(E2&lt;5,"suspentso",IF(E2&lt;7,"nahikoa",IF(E2&lt;9,"oso ongi","bikain")))</f>
        <v>suspentso</v>
      </c>
    </row>
    <row r="3" spans="1:7" ht="15.75">
      <c r="A3" s="3" t="s">
        <v>3</v>
      </c>
      <c r="B3" s="4">
        <v>9.5</v>
      </c>
      <c r="C3" s="4">
        <v>8</v>
      </c>
      <c r="D3" s="4">
        <v>9.5</v>
      </c>
      <c r="E3" s="27">
        <f aca="true" t="shared" si="0" ref="E3:E40">AVERAGE(B3:D3)</f>
        <v>9</v>
      </c>
      <c r="F3" s="28" t="str">
        <f aca="true" t="shared" si="1" ref="F3:F40">IF(E3&lt;$C$45,"batezbestekoaren azpitik",IF(E3=$C$45,"batezbestekoaren berdina","batezbestekoaren gainetik"))</f>
        <v>batezbestekoaren gainetik</v>
      </c>
      <c r="G3" s="28" t="str">
        <f aca="true" t="shared" si="2" ref="G3:G40">IF(E3&lt;5,"suspentso",IF(E3&lt;7,"nahikoa",IF(E3&lt;9,"oso ongi","bikain")))</f>
        <v>bikain</v>
      </c>
    </row>
    <row r="4" spans="1:7" ht="15.75">
      <c r="A4" s="3" t="s">
        <v>4</v>
      </c>
      <c r="B4" s="4">
        <v>6</v>
      </c>
      <c r="C4" s="4">
        <v>6.25</v>
      </c>
      <c r="D4" s="4">
        <v>7.5</v>
      </c>
      <c r="E4" s="27">
        <f t="shared" si="0"/>
        <v>6.583333333333333</v>
      </c>
      <c r="F4" s="28" t="str">
        <f t="shared" si="1"/>
        <v>batezbestekoaren gainetik</v>
      </c>
      <c r="G4" s="28" t="str">
        <f t="shared" si="2"/>
        <v>nahikoa</v>
      </c>
    </row>
    <row r="5" spans="1:7" ht="15.75">
      <c r="A5" s="3" t="s">
        <v>5</v>
      </c>
      <c r="B5" s="4">
        <v>7</v>
      </c>
      <c r="C5" s="4">
        <v>4</v>
      </c>
      <c r="D5" s="4">
        <v>5.5</v>
      </c>
      <c r="E5" s="27">
        <f t="shared" si="0"/>
        <v>5.5</v>
      </c>
      <c r="F5" s="28" t="str">
        <f t="shared" si="1"/>
        <v>batezbestekoaren azpitik</v>
      </c>
      <c r="G5" s="28" t="str">
        <f t="shared" si="2"/>
        <v>nahikoa</v>
      </c>
    </row>
    <row r="6" spans="1:7" ht="15.75">
      <c r="A6" s="3" t="s">
        <v>6</v>
      </c>
      <c r="B6" s="4">
        <v>5</v>
      </c>
      <c r="C6" s="4">
        <v>7</v>
      </c>
      <c r="D6" s="4">
        <v>9</v>
      </c>
      <c r="E6" s="27">
        <f t="shared" si="0"/>
        <v>7</v>
      </c>
      <c r="F6" s="28" t="str">
        <f t="shared" si="1"/>
        <v>batezbestekoaren gainetik</v>
      </c>
      <c r="G6" s="28" t="str">
        <f t="shared" si="2"/>
        <v>oso ongi</v>
      </c>
    </row>
    <row r="7" spans="1:7" ht="15.75">
      <c r="A7" s="3" t="s">
        <v>7</v>
      </c>
      <c r="B7" s="4">
        <v>1</v>
      </c>
      <c r="C7" s="4">
        <v>2</v>
      </c>
      <c r="D7" s="4">
        <v>3</v>
      </c>
      <c r="E7" s="27">
        <f t="shared" si="0"/>
        <v>2</v>
      </c>
      <c r="F7" s="28" t="str">
        <f t="shared" si="1"/>
        <v>batezbestekoaren azpitik</v>
      </c>
      <c r="G7" s="28" t="str">
        <f t="shared" si="2"/>
        <v>suspentso</v>
      </c>
    </row>
    <row r="8" spans="1:7" ht="15.75">
      <c r="A8" s="3" t="s">
        <v>8</v>
      </c>
      <c r="B8" s="4">
        <v>5</v>
      </c>
      <c r="C8" s="4">
        <v>4</v>
      </c>
      <c r="D8" s="4">
        <v>6</v>
      </c>
      <c r="E8" s="27">
        <f t="shared" si="0"/>
        <v>5</v>
      </c>
      <c r="F8" s="28" t="str">
        <f t="shared" si="1"/>
        <v>batezbestekoaren azpitik</v>
      </c>
      <c r="G8" s="28" t="str">
        <f t="shared" si="2"/>
        <v>nahikoa</v>
      </c>
    </row>
    <row r="9" spans="1:7" ht="15.75">
      <c r="A9" s="3" t="s">
        <v>9</v>
      </c>
      <c r="B9" s="4">
        <v>9</v>
      </c>
      <c r="C9" s="4">
        <v>9</v>
      </c>
      <c r="D9" s="4">
        <v>9</v>
      </c>
      <c r="E9" s="27">
        <f t="shared" si="0"/>
        <v>9</v>
      </c>
      <c r="F9" s="28" t="str">
        <f t="shared" si="1"/>
        <v>batezbestekoaren gainetik</v>
      </c>
      <c r="G9" s="28" t="str">
        <f t="shared" si="2"/>
        <v>bikain</v>
      </c>
    </row>
    <row r="10" spans="1:7" ht="15.75">
      <c r="A10" s="3" t="s">
        <v>10</v>
      </c>
      <c r="B10" s="4">
        <v>1.5</v>
      </c>
      <c r="C10" s="4">
        <v>9</v>
      </c>
      <c r="D10" s="4">
        <v>9</v>
      </c>
      <c r="E10" s="27">
        <f t="shared" si="0"/>
        <v>6.5</v>
      </c>
      <c r="F10" s="28" t="str">
        <f t="shared" si="1"/>
        <v>batezbestekoaren gainetik</v>
      </c>
      <c r="G10" s="28" t="str">
        <f t="shared" si="2"/>
        <v>nahikoa</v>
      </c>
    </row>
    <row r="11" spans="1:7" ht="15.75">
      <c r="A11" s="3" t="s">
        <v>11</v>
      </c>
      <c r="B11" s="4">
        <v>8</v>
      </c>
      <c r="C11" s="4">
        <v>10</v>
      </c>
      <c r="D11" s="4">
        <v>9</v>
      </c>
      <c r="E11" s="27">
        <f t="shared" si="0"/>
        <v>9</v>
      </c>
      <c r="F11" s="28" t="str">
        <f t="shared" si="1"/>
        <v>batezbestekoaren gainetik</v>
      </c>
      <c r="G11" s="28" t="str">
        <f t="shared" si="2"/>
        <v>bikain</v>
      </c>
    </row>
    <row r="12" spans="1:7" ht="15.75">
      <c r="A12" s="3" t="s">
        <v>12</v>
      </c>
      <c r="B12" s="4">
        <v>7</v>
      </c>
      <c r="C12" s="4">
        <v>8</v>
      </c>
      <c r="D12" s="4">
        <v>9</v>
      </c>
      <c r="E12" s="27">
        <f t="shared" si="0"/>
        <v>8</v>
      </c>
      <c r="F12" s="28" t="str">
        <f t="shared" si="1"/>
        <v>batezbestekoaren gainetik</v>
      </c>
      <c r="G12" s="28" t="str">
        <f t="shared" si="2"/>
        <v>oso ongi</v>
      </c>
    </row>
    <row r="13" spans="1:7" ht="15.75">
      <c r="A13" s="3" t="s">
        <v>13</v>
      </c>
      <c r="B13" s="4">
        <v>4</v>
      </c>
      <c r="C13" s="4">
        <v>4</v>
      </c>
      <c r="D13" s="4">
        <v>5</v>
      </c>
      <c r="E13" s="27">
        <f t="shared" si="0"/>
        <v>4.333333333333333</v>
      </c>
      <c r="F13" s="28" t="str">
        <f t="shared" si="1"/>
        <v>batezbestekoaren azpitik</v>
      </c>
      <c r="G13" s="28" t="str">
        <f t="shared" si="2"/>
        <v>suspentso</v>
      </c>
    </row>
    <row r="14" spans="1:7" ht="15.75">
      <c r="A14" s="3" t="s">
        <v>14</v>
      </c>
      <c r="B14" s="4">
        <v>2</v>
      </c>
      <c r="C14" s="4">
        <v>2.5</v>
      </c>
      <c r="D14" s="4">
        <v>1</v>
      </c>
      <c r="E14" s="27">
        <f t="shared" si="0"/>
        <v>1.8333333333333333</v>
      </c>
      <c r="F14" s="28" t="str">
        <f t="shared" si="1"/>
        <v>batezbestekoaren azpitik</v>
      </c>
      <c r="G14" s="28" t="str">
        <f t="shared" si="2"/>
        <v>suspentso</v>
      </c>
    </row>
    <row r="15" spans="1:7" ht="15.75">
      <c r="A15" s="3" t="s">
        <v>15</v>
      </c>
      <c r="B15" s="4">
        <v>5</v>
      </c>
      <c r="C15" s="4">
        <v>7</v>
      </c>
      <c r="D15" s="4">
        <v>6</v>
      </c>
      <c r="E15" s="27">
        <f t="shared" si="0"/>
        <v>6</v>
      </c>
      <c r="F15" s="28" t="str">
        <f t="shared" si="1"/>
        <v>batezbestekoaren gainetik</v>
      </c>
      <c r="G15" s="28" t="str">
        <f t="shared" si="2"/>
        <v>nahikoa</v>
      </c>
    </row>
    <row r="16" spans="1:7" ht="15.75">
      <c r="A16" s="3" t="s">
        <v>16</v>
      </c>
      <c r="B16" s="4">
        <v>6</v>
      </c>
      <c r="C16" s="4">
        <v>5.5</v>
      </c>
      <c r="D16" s="4">
        <v>8.5</v>
      </c>
      <c r="E16" s="27">
        <f t="shared" si="0"/>
        <v>6.666666666666667</v>
      </c>
      <c r="F16" s="28" t="str">
        <f t="shared" si="1"/>
        <v>batezbestekoaren gainetik</v>
      </c>
      <c r="G16" s="28" t="str">
        <f t="shared" si="2"/>
        <v>nahikoa</v>
      </c>
    </row>
    <row r="17" spans="1:7" ht="15.75">
      <c r="A17" s="3" t="s">
        <v>17</v>
      </c>
      <c r="B17" s="4">
        <v>4.5</v>
      </c>
      <c r="C17" s="4">
        <v>3.75</v>
      </c>
      <c r="D17" s="4">
        <v>9</v>
      </c>
      <c r="E17" s="27">
        <f t="shared" si="0"/>
        <v>5.75</v>
      </c>
      <c r="F17" s="28" t="str">
        <f t="shared" si="1"/>
        <v>batezbestekoaren azpitik</v>
      </c>
      <c r="G17" s="28" t="str">
        <f t="shared" si="2"/>
        <v>nahikoa</v>
      </c>
    </row>
    <row r="18" spans="1:7" ht="15.75">
      <c r="A18" s="3" t="s">
        <v>18</v>
      </c>
      <c r="B18" s="4">
        <v>9</v>
      </c>
      <c r="C18" s="4">
        <v>6.75</v>
      </c>
      <c r="D18" s="4">
        <v>4</v>
      </c>
      <c r="E18" s="27">
        <f t="shared" si="0"/>
        <v>6.583333333333333</v>
      </c>
      <c r="F18" s="28" t="str">
        <f t="shared" si="1"/>
        <v>batezbestekoaren gainetik</v>
      </c>
      <c r="G18" s="28" t="str">
        <f t="shared" si="2"/>
        <v>nahikoa</v>
      </c>
    </row>
    <row r="19" spans="1:7" ht="15.75">
      <c r="A19" s="3" t="s">
        <v>19</v>
      </c>
      <c r="B19" s="4">
        <v>0.5</v>
      </c>
      <c r="C19" s="4">
        <v>2</v>
      </c>
      <c r="D19" s="4">
        <v>2</v>
      </c>
      <c r="E19" s="27">
        <f t="shared" si="0"/>
        <v>1.5</v>
      </c>
      <c r="F19" s="28" t="str">
        <f t="shared" si="1"/>
        <v>batezbestekoaren azpitik</v>
      </c>
      <c r="G19" s="28" t="str">
        <f t="shared" si="2"/>
        <v>suspentso</v>
      </c>
    </row>
    <row r="20" spans="1:7" ht="15.75">
      <c r="A20" s="3" t="s">
        <v>20</v>
      </c>
      <c r="B20" s="4">
        <v>7</v>
      </c>
      <c r="C20" s="4">
        <v>7.25</v>
      </c>
      <c r="D20" s="4">
        <v>8</v>
      </c>
      <c r="E20" s="27">
        <f t="shared" si="0"/>
        <v>7.416666666666667</v>
      </c>
      <c r="F20" s="28" t="str">
        <f t="shared" si="1"/>
        <v>batezbestekoaren gainetik</v>
      </c>
      <c r="G20" s="28" t="str">
        <f t="shared" si="2"/>
        <v>oso ongi</v>
      </c>
    </row>
    <row r="21" spans="1:7" ht="15.75">
      <c r="A21" s="22" t="s">
        <v>21</v>
      </c>
      <c r="B21" s="23">
        <v>2</v>
      </c>
      <c r="C21" s="23">
        <v>6.9</v>
      </c>
      <c r="D21" s="23">
        <v>6</v>
      </c>
      <c r="E21" s="27">
        <f t="shared" si="0"/>
        <v>4.966666666666667</v>
      </c>
      <c r="F21" s="28" t="str">
        <f t="shared" si="1"/>
        <v>batezbestekoaren azpitik</v>
      </c>
      <c r="G21" s="28" t="str">
        <f t="shared" si="2"/>
        <v>suspentso</v>
      </c>
    </row>
    <row r="22" spans="1:7" ht="15.75">
      <c r="A22" s="22" t="s">
        <v>22</v>
      </c>
      <c r="B22" s="23">
        <v>5</v>
      </c>
      <c r="C22" s="23">
        <v>4.6</v>
      </c>
      <c r="D22" s="23">
        <v>2</v>
      </c>
      <c r="E22" s="27">
        <f t="shared" si="0"/>
        <v>3.8666666666666667</v>
      </c>
      <c r="F22" s="28" t="str">
        <f t="shared" si="1"/>
        <v>batezbestekoaren azpitik</v>
      </c>
      <c r="G22" s="28" t="str">
        <f t="shared" si="2"/>
        <v>suspentso</v>
      </c>
    </row>
    <row r="23" spans="1:7" ht="15.75">
      <c r="A23" s="22" t="s">
        <v>23</v>
      </c>
      <c r="B23" s="23">
        <v>9</v>
      </c>
      <c r="C23" s="23">
        <v>8.7</v>
      </c>
      <c r="D23" s="23">
        <v>6</v>
      </c>
      <c r="E23" s="27">
        <f t="shared" si="0"/>
        <v>7.8999999999999995</v>
      </c>
      <c r="F23" s="28" t="str">
        <f t="shared" si="1"/>
        <v>batezbestekoaren gainetik</v>
      </c>
      <c r="G23" s="28" t="str">
        <f t="shared" si="2"/>
        <v>oso ongi</v>
      </c>
    </row>
    <row r="24" spans="1:7" ht="15.75">
      <c r="A24" s="22" t="s">
        <v>24</v>
      </c>
      <c r="B24" s="23">
        <v>6</v>
      </c>
      <c r="C24" s="23">
        <v>3</v>
      </c>
      <c r="D24" s="23">
        <v>1</v>
      </c>
      <c r="E24" s="27">
        <f t="shared" si="0"/>
        <v>3.3333333333333335</v>
      </c>
      <c r="F24" s="28" t="str">
        <f t="shared" si="1"/>
        <v>batezbestekoaren azpitik</v>
      </c>
      <c r="G24" s="28" t="str">
        <f t="shared" si="2"/>
        <v>suspentso</v>
      </c>
    </row>
    <row r="25" spans="1:7" ht="15.75">
      <c r="A25" s="22" t="s">
        <v>25</v>
      </c>
      <c r="B25" s="23">
        <v>3</v>
      </c>
      <c r="C25" s="23">
        <v>2</v>
      </c>
      <c r="D25" s="23">
        <v>4</v>
      </c>
      <c r="E25" s="27">
        <f t="shared" si="0"/>
        <v>3</v>
      </c>
      <c r="F25" s="28" t="str">
        <f t="shared" si="1"/>
        <v>batezbestekoaren azpitik</v>
      </c>
      <c r="G25" s="28" t="str">
        <f t="shared" si="2"/>
        <v>suspentso</v>
      </c>
    </row>
    <row r="26" spans="1:7" ht="15.75">
      <c r="A26" s="22" t="s">
        <v>26</v>
      </c>
      <c r="B26" s="23">
        <v>2</v>
      </c>
      <c r="C26" s="23">
        <v>4.5</v>
      </c>
      <c r="D26" s="23">
        <v>3</v>
      </c>
      <c r="E26" s="27">
        <f t="shared" si="0"/>
        <v>3.1666666666666665</v>
      </c>
      <c r="F26" s="28" t="str">
        <f t="shared" si="1"/>
        <v>batezbestekoaren azpitik</v>
      </c>
      <c r="G26" s="28" t="str">
        <f t="shared" si="2"/>
        <v>suspentso</v>
      </c>
    </row>
    <row r="27" spans="1:7" ht="15.75">
      <c r="A27" s="22" t="s">
        <v>27</v>
      </c>
      <c r="B27" s="23">
        <v>8</v>
      </c>
      <c r="C27" s="23">
        <v>6</v>
      </c>
      <c r="D27" s="23">
        <v>9</v>
      </c>
      <c r="E27" s="27">
        <f t="shared" si="0"/>
        <v>7.666666666666667</v>
      </c>
      <c r="F27" s="28" t="str">
        <f t="shared" si="1"/>
        <v>batezbestekoaren gainetik</v>
      </c>
      <c r="G27" s="28" t="str">
        <f t="shared" si="2"/>
        <v>oso ongi</v>
      </c>
    </row>
    <row r="28" spans="1:7" ht="15.75">
      <c r="A28" s="22" t="s">
        <v>28</v>
      </c>
      <c r="B28" s="23">
        <v>7</v>
      </c>
      <c r="C28" s="23">
        <v>4</v>
      </c>
      <c r="D28" s="23">
        <v>5</v>
      </c>
      <c r="E28" s="27">
        <f t="shared" si="0"/>
        <v>5.333333333333333</v>
      </c>
      <c r="F28" s="28" t="str">
        <f t="shared" si="1"/>
        <v>batezbestekoaren azpitik</v>
      </c>
      <c r="G28" s="28" t="str">
        <f t="shared" si="2"/>
        <v>nahikoa</v>
      </c>
    </row>
    <row r="29" spans="1:7" ht="15.75">
      <c r="A29" s="22" t="s">
        <v>29</v>
      </c>
      <c r="B29" s="23">
        <v>6</v>
      </c>
      <c r="C29" s="23">
        <v>4</v>
      </c>
      <c r="D29" s="23">
        <v>9</v>
      </c>
      <c r="E29" s="27">
        <f t="shared" si="0"/>
        <v>6.333333333333333</v>
      </c>
      <c r="F29" s="28" t="str">
        <f t="shared" si="1"/>
        <v>batezbestekoaren gainetik</v>
      </c>
      <c r="G29" s="28" t="str">
        <f t="shared" si="2"/>
        <v>nahikoa</v>
      </c>
    </row>
    <row r="30" spans="1:7" ht="15.75">
      <c r="A30" s="22" t="s">
        <v>30</v>
      </c>
      <c r="B30" s="23">
        <v>6.5</v>
      </c>
      <c r="C30" s="23">
        <v>8</v>
      </c>
      <c r="D30" s="23">
        <v>8</v>
      </c>
      <c r="E30" s="27">
        <f t="shared" si="0"/>
        <v>7.5</v>
      </c>
      <c r="F30" s="28" t="str">
        <f t="shared" si="1"/>
        <v>batezbestekoaren gainetik</v>
      </c>
      <c r="G30" s="28" t="str">
        <f t="shared" si="2"/>
        <v>oso ongi</v>
      </c>
    </row>
    <row r="31" spans="1:7" ht="15.75">
      <c r="A31" s="22" t="s">
        <v>31</v>
      </c>
      <c r="B31" s="23">
        <v>9.8</v>
      </c>
      <c r="C31" s="23">
        <v>7</v>
      </c>
      <c r="D31" s="23">
        <v>3</v>
      </c>
      <c r="E31" s="27">
        <f t="shared" si="0"/>
        <v>6.6000000000000005</v>
      </c>
      <c r="F31" s="28" t="str">
        <f t="shared" si="1"/>
        <v>batezbestekoaren gainetik</v>
      </c>
      <c r="G31" s="28" t="str">
        <f t="shared" si="2"/>
        <v>nahikoa</v>
      </c>
    </row>
    <row r="32" spans="1:7" ht="15.75">
      <c r="A32" s="22" t="s">
        <v>28</v>
      </c>
      <c r="B32" s="23">
        <v>4.6</v>
      </c>
      <c r="C32" s="23">
        <v>6.5</v>
      </c>
      <c r="D32" s="23">
        <v>5</v>
      </c>
      <c r="E32" s="27">
        <f t="shared" si="0"/>
        <v>5.366666666666667</v>
      </c>
      <c r="F32" s="28" t="str">
        <f t="shared" si="1"/>
        <v>batezbestekoaren azpitik</v>
      </c>
      <c r="G32" s="28" t="str">
        <f t="shared" si="2"/>
        <v>nahikoa</v>
      </c>
    </row>
    <row r="33" spans="1:7" ht="15.75">
      <c r="A33" s="22" t="s">
        <v>32</v>
      </c>
      <c r="B33" s="23">
        <v>8.7</v>
      </c>
      <c r="C33" s="23">
        <v>7</v>
      </c>
      <c r="D33" s="23">
        <v>7</v>
      </c>
      <c r="E33" s="27">
        <f t="shared" si="0"/>
        <v>7.566666666666666</v>
      </c>
      <c r="F33" s="28" t="str">
        <f t="shared" si="1"/>
        <v>batezbestekoaren gainetik</v>
      </c>
      <c r="G33" s="28" t="str">
        <f t="shared" si="2"/>
        <v>oso ongi</v>
      </c>
    </row>
    <row r="34" spans="1:7" ht="15.75">
      <c r="A34" s="22" t="s">
        <v>33</v>
      </c>
      <c r="B34" s="23">
        <v>9.6</v>
      </c>
      <c r="C34" s="23">
        <v>8</v>
      </c>
      <c r="D34" s="23">
        <v>9</v>
      </c>
      <c r="E34" s="27">
        <f t="shared" si="0"/>
        <v>8.866666666666667</v>
      </c>
      <c r="F34" s="28" t="str">
        <f t="shared" si="1"/>
        <v>batezbestekoaren gainetik</v>
      </c>
      <c r="G34" s="28" t="str">
        <f t="shared" si="2"/>
        <v>oso ongi</v>
      </c>
    </row>
    <row r="35" spans="1:7" ht="15.75">
      <c r="A35" s="22" t="s">
        <v>34</v>
      </c>
      <c r="B35" s="23">
        <v>6.7</v>
      </c>
      <c r="C35" s="23">
        <v>7.6</v>
      </c>
      <c r="D35" s="23">
        <v>8</v>
      </c>
      <c r="E35" s="27">
        <f t="shared" si="0"/>
        <v>7.433333333333334</v>
      </c>
      <c r="F35" s="28" t="str">
        <f t="shared" si="1"/>
        <v>batezbestekoaren gainetik</v>
      </c>
      <c r="G35" s="28" t="str">
        <f t="shared" si="2"/>
        <v>oso ongi</v>
      </c>
    </row>
    <row r="36" spans="1:7" ht="15.75">
      <c r="A36" s="22" t="s">
        <v>35</v>
      </c>
      <c r="B36" s="23">
        <v>3.2</v>
      </c>
      <c r="C36" s="23">
        <v>3.5</v>
      </c>
      <c r="D36" s="23">
        <v>3.8</v>
      </c>
      <c r="E36" s="27">
        <f t="shared" si="0"/>
        <v>3.5</v>
      </c>
      <c r="F36" s="28" t="str">
        <f t="shared" si="1"/>
        <v>batezbestekoaren azpitik</v>
      </c>
      <c r="G36" s="28" t="str">
        <f t="shared" si="2"/>
        <v>suspentso</v>
      </c>
    </row>
    <row r="37" spans="1:7" ht="15.75">
      <c r="A37" s="22" t="s">
        <v>36</v>
      </c>
      <c r="B37" s="23">
        <v>1.2</v>
      </c>
      <c r="C37" s="23">
        <v>2.3</v>
      </c>
      <c r="D37" s="23">
        <v>3</v>
      </c>
      <c r="E37" s="27">
        <f t="shared" si="0"/>
        <v>2.1666666666666665</v>
      </c>
      <c r="F37" s="28" t="str">
        <f t="shared" si="1"/>
        <v>batezbestekoaren azpitik</v>
      </c>
      <c r="G37" s="28" t="str">
        <f t="shared" si="2"/>
        <v>suspentso</v>
      </c>
    </row>
    <row r="38" spans="1:7" ht="15.75">
      <c r="A38" s="22" t="s">
        <v>37</v>
      </c>
      <c r="B38" s="23">
        <v>3.9</v>
      </c>
      <c r="C38" s="23">
        <v>6.5</v>
      </c>
      <c r="D38" s="23">
        <v>5</v>
      </c>
      <c r="E38" s="27">
        <f t="shared" si="0"/>
        <v>5.133333333333334</v>
      </c>
      <c r="F38" s="28" t="str">
        <f t="shared" si="1"/>
        <v>batezbestekoaren azpitik</v>
      </c>
      <c r="G38" s="28" t="str">
        <f t="shared" si="2"/>
        <v>nahikoa</v>
      </c>
    </row>
    <row r="39" spans="1:7" ht="15.75">
      <c r="A39" s="22" t="s">
        <v>38</v>
      </c>
      <c r="B39" s="23">
        <v>8.9</v>
      </c>
      <c r="C39" s="23">
        <v>6.8</v>
      </c>
      <c r="D39" s="23">
        <v>7</v>
      </c>
      <c r="E39" s="27">
        <f t="shared" si="0"/>
        <v>7.566666666666666</v>
      </c>
      <c r="F39" s="28" t="str">
        <f t="shared" si="1"/>
        <v>batezbestekoaren gainetik</v>
      </c>
      <c r="G39" s="28" t="str">
        <f t="shared" si="2"/>
        <v>oso ongi</v>
      </c>
    </row>
    <row r="40" spans="1:7" ht="15.75">
      <c r="A40" s="22" t="s">
        <v>39</v>
      </c>
      <c r="B40" s="23">
        <v>5.7</v>
      </c>
      <c r="C40" s="23">
        <v>6.4</v>
      </c>
      <c r="D40" s="23">
        <v>7.5</v>
      </c>
      <c r="E40" s="27">
        <f t="shared" si="0"/>
        <v>6.533333333333334</v>
      </c>
      <c r="F40" s="28" t="str">
        <f t="shared" si="1"/>
        <v>batezbestekoaren gainetik</v>
      </c>
      <c r="G40" s="28" t="str">
        <f t="shared" si="2"/>
        <v>nahikoa</v>
      </c>
    </row>
    <row r="41" ht="12.75">
      <c r="A41" s="21"/>
    </row>
    <row r="42" spans="1:6" ht="15.75">
      <c r="A42" s="5" t="s">
        <v>61</v>
      </c>
      <c r="B42" s="25"/>
      <c r="C42" s="27">
        <f>MAX(E2:E40)</f>
        <v>9</v>
      </c>
      <c r="D42" s="6"/>
      <c r="E42" s="6"/>
      <c r="F42" s="6"/>
    </row>
    <row r="43" spans="1:6" ht="15.75">
      <c r="A43" s="7" t="s">
        <v>62</v>
      </c>
      <c r="C43" s="27">
        <f>MIN(E2:E40)</f>
        <v>1.5</v>
      </c>
      <c r="D43" s="6"/>
      <c r="E43" s="6"/>
      <c r="F43" s="6"/>
    </row>
    <row r="44" spans="1:6" ht="15.75">
      <c r="A44" s="7" t="s">
        <v>63</v>
      </c>
      <c r="C44" s="27">
        <f>MODE(E2:E40)</f>
        <v>9</v>
      </c>
      <c r="D44" s="6"/>
      <c r="E44" s="6"/>
      <c r="F44" s="6" t="s">
        <v>65</v>
      </c>
    </row>
    <row r="45" spans="1:6" ht="15.75">
      <c r="A45" s="7" t="s">
        <v>64</v>
      </c>
      <c r="C45" s="27">
        <f>AVERAGE(E2:E40)</f>
        <v>5.751282051282051</v>
      </c>
      <c r="D45" s="6"/>
      <c r="E45" s="6"/>
      <c r="F45" s="6"/>
    </row>
    <row r="46" spans="1:6" ht="15.75">
      <c r="A46" s="6"/>
      <c r="B46" s="6"/>
      <c r="C46" s="6"/>
      <c r="D46" s="6"/>
      <c r="E46" s="6"/>
      <c r="F46" s="24">
        <f>COUNTA(A2:A40)</f>
        <v>39</v>
      </c>
    </row>
    <row r="47" spans="1:6" ht="15.75">
      <c r="A47" s="8"/>
      <c r="B47" s="9" t="s">
        <v>66</v>
      </c>
      <c r="C47" s="10" t="s">
        <v>1</v>
      </c>
      <c r="D47" s="6"/>
      <c r="E47" s="6"/>
      <c r="F47" s="6"/>
    </row>
    <row r="48" spans="1:6" ht="15.75">
      <c r="A48" s="7" t="s">
        <v>67</v>
      </c>
      <c r="B48" s="28">
        <f>COUNTIF($G$2:$G$40,"suspentso")</f>
        <v>12</v>
      </c>
      <c r="C48" s="29">
        <f>B48/$F$46</f>
        <v>0.3076923076923077</v>
      </c>
      <c r="D48" s="6"/>
      <c r="E48" s="6"/>
      <c r="F48" s="6"/>
    </row>
    <row r="49" spans="1:6" ht="15.75">
      <c r="A49" s="7" t="s">
        <v>68</v>
      </c>
      <c r="B49" s="28">
        <f>COUNTIF($G$2:$G$40,"nahikoa")</f>
        <v>14</v>
      </c>
      <c r="C49" s="29">
        <f>B49/$F$46</f>
        <v>0.358974358974359</v>
      </c>
      <c r="D49" s="6"/>
      <c r="E49" s="6"/>
      <c r="F49" s="6"/>
    </row>
    <row r="50" spans="1:6" ht="15.75">
      <c r="A50" s="7" t="s">
        <v>69</v>
      </c>
      <c r="B50" s="28">
        <f>COUNTIF($G$2:$G$40,"oso ongi")</f>
        <v>10</v>
      </c>
      <c r="C50" s="29">
        <f>B50/$F$46</f>
        <v>0.2564102564102564</v>
      </c>
      <c r="D50" s="6"/>
      <c r="E50" s="6"/>
      <c r="F50" s="6"/>
    </row>
    <row r="51" spans="1:6" ht="15.75">
      <c r="A51" s="11" t="s">
        <v>70</v>
      </c>
      <c r="B51" s="28">
        <f>COUNTIF($G$2:$G$40,"bikain")</f>
        <v>3</v>
      </c>
      <c r="C51" s="29">
        <f>B51/$F$46</f>
        <v>0.07692307692307693</v>
      </c>
      <c r="D51" s="6"/>
      <c r="E51" s="6"/>
      <c r="F51" s="6"/>
    </row>
    <row r="52" spans="1:3" ht="12.75">
      <c r="A52" s="21"/>
      <c r="C52" s="30"/>
    </row>
  </sheetData>
  <sheetProtection/>
  <printOptions/>
  <pageMargins left="0" right="0" top="0.984251968503937" bottom="0.984251968503937" header="0" footer="0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1">
      <selection activeCell="C52" sqref="C52"/>
    </sheetView>
  </sheetViews>
  <sheetFormatPr defaultColWidth="11.421875" defaultRowHeight="12.75"/>
  <cols>
    <col min="1" max="1" width="23.00390625" style="0" customWidth="1"/>
    <col min="3" max="4" width="11.00390625" style="0" bestFit="1" customWidth="1"/>
    <col min="5" max="5" width="10.8515625" style="0" bestFit="1" customWidth="1"/>
    <col min="6" max="6" width="23.8515625" style="0" bestFit="1" customWidth="1"/>
    <col min="7" max="7" width="14.421875" style="0" customWidth="1"/>
    <col min="10" max="10" width="5.421875" style="0" customWidth="1"/>
    <col min="11" max="11" width="11.00390625" style="0" customWidth="1"/>
  </cols>
  <sheetData>
    <row r="1" spans="1:7" s="14" customFormat="1" ht="15.75">
      <c r="A1" s="12" t="s">
        <v>0</v>
      </c>
      <c r="B1" s="13" t="s">
        <v>55</v>
      </c>
      <c r="C1" s="13" t="s">
        <v>56</v>
      </c>
      <c r="D1" s="13" t="s">
        <v>57</v>
      </c>
      <c r="E1" s="12" t="s">
        <v>58</v>
      </c>
      <c r="F1" s="12" t="s">
        <v>59</v>
      </c>
      <c r="G1" s="12" t="s">
        <v>60</v>
      </c>
    </row>
    <row r="2" spans="1:7" ht="16.5" thickBot="1">
      <c r="A2" s="3" t="s">
        <v>2</v>
      </c>
      <c r="B2" s="4">
        <v>2.5</v>
      </c>
      <c r="C2" s="4">
        <v>1</v>
      </c>
      <c r="D2" s="4">
        <v>5</v>
      </c>
      <c r="E2" s="27">
        <f>IF(AND(B2&lt;3,C2&gt;=3),B2,IF(AND(B2&gt;=3,C2&lt;3),C2,IF(AND(B2&lt;3,C2&lt;3),MAX(B2:C2),AVERAGE(B2:D2))))</f>
        <v>2.5</v>
      </c>
      <c r="F2" s="28" t="str">
        <f>IF(E2&lt;$C$45,"batezbestekoaren azpitik",IF(E2=$C$45,"batezbestekoaren berdina","batezbestekoaren gainetik"))</f>
        <v>batezbestekoaren azpitik</v>
      </c>
      <c r="G2" s="24" t="str">
        <f>VLOOKUP(E2,$J$4:$K$7,2)</f>
        <v>Suspentso</v>
      </c>
    </row>
    <row r="3" spans="1:11" ht="15.75">
      <c r="A3" s="3" t="s">
        <v>3</v>
      </c>
      <c r="B3" s="4">
        <v>9.5</v>
      </c>
      <c r="C3" s="4">
        <v>8</v>
      </c>
      <c r="D3" s="4">
        <v>9.5</v>
      </c>
      <c r="E3" s="27">
        <f aca="true" t="shared" si="0" ref="E3:E40">IF(AND(B3&lt;3,C3&gt;=3),B3,IF(AND(B3&gt;=3,C3&lt;3),C3,IF(AND(B3&lt;3,C3&lt;3),MAX(B3:C3),AVERAGE(B3:D3))))</f>
        <v>9</v>
      </c>
      <c r="F3" s="28" t="str">
        <f aca="true" t="shared" si="1" ref="F3:F40">IF(E3&lt;$C$45,"batezbestekoaren azpitik",IF(E3=$C$45,"batezbestekoaren berdina","batezbestekoaren gainetik"))</f>
        <v>batezbestekoaren gainetik</v>
      </c>
      <c r="G3" s="24" t="str">
        <f aca="true" t="shared" si="2" ref="G3:G40">VLOOKUP(E3,$J$4:$K$7,2)</f>
        <v>Bikain</v>
      </c>
      <c r="J3" s="35" t="s">
        <v>71</v>
      </c>
      <c r="K3" s="36" t="s">
        <v>60</v>
      </c>
    </row>
    <row r="4" spans="1:11" ht="15.75">
      <c r="A4" s="3" t="s">
        <v>4</v>
      </c>
      <c r="B4" s="4">
        <v>6</v>
      </c>
      <c r="C4" s="4">
        <v>6.25</v>
      </c>
      <c r="D4" s="4">
        <v>7.5</v>
      </c>
      <c r="E4" s="27">
        <f t="shared" si="0"/>
        <v>6.583333333333333</v>
      </c>
      <c r="F4" s="28" t="str">
        <f t="shared" si="1"/>
        <v>batezbestekoaren gainetik</v>
      </c>
      <c r="G4" s="24" t="str">
        <f t="shared" si="2"/>
        <v>Nahikoa</v>
      </c>
      <c r="J4" s="31">
        <v>0</v>
      </c>
      <c r="K4" s="32" t="s">
        <v>72</v>
      </c>
    </row>
    <row r="5" spans="1:11" ht="15.75">
      <c r="A5" s="3" t="s">
        <v>5</v>
      </c>
      <c r="B5" s="4">
        <v>7</v>
      </c>
      <c r="C5" s="4">
        <v>4</v>
      </c>
      <c r="D5" s="4">
        <v>5.5</v>
      </c>
      <c r="E5" s="27">
        <f t="shared" si="0"/>
        <v>5.5</v>
      </c>
      <c r="F5" s="28" t="str">
        <f t="shared" si="1"/>
        <v>batezbestekoaren azpitik</v>
      </c>
      <c r="G5" s="24" t="str">
        <f t="shared" si="2"/>
        <v>Nahikoa</v>
      </c>
      <c r="J5" s="31">
        <v>5</v>
      </c>
      <c r="K5" s="32" t="s">
        <v>73</v>
      </c>
    </row>
    <row r="6" spans="1:11" ht="15.75">
      <c r="A6" s="3" t="s">
        <v>6</v>
      </c>
      <c r="B6" s="4">
        <v>5</v>
      </c>
      <c r="C6" s="4">
        <v>7</v>
      </c>
      <c r="D6" s="4">
        <v>9</v>
      </c>
      <c r="E6" s="27">
        <f t="shared" si="0"/>
        <v>7</v>
      </c>
      <c r="F6" s="28" t="str">
        <f t="shared" si="1"/>
        <v>batezbestekoaren gainetik</v>
      </c>
      <c r="G6" s="24" t="str">
        <f t="shared" si="2"/>
        <v>Oso ongi</v>
      </c>
      <c r="J6" s="31">
        <v>7</v>
      </c>
      <c r="K6" s="32" t="s">
        <v>74</v>
      </c>
    </row>
    <row r="7" spans="1:11" ht="16.5" thickBot="1">
      <c r="A7" s="3" t="s">
        <v>7</v>
      </c>
      <c r="B7" s="4">
        <v>1</v>
      </c>
      <c r="C7" s="4">
        <v>2</v>
      </c>
      <c r="D7" s="4">
        <v>3</v>
      </c>
      <c r="E7" s="27">
        <f t="shared" si="0"/>
        <v>2</v>
      </c>
      <c r="F7" s="28" t="str">
        <f t="shared" si="1"/>
        <v>batezbestekoaren azpitik</v>
      </c>
      <c r="G7" s="24" t="str">
        <f t="shared" si="2"/>
        <v>Suspentso</v>
      </c>
      <c r="J7" s="33">
        <v>9</v>
      </c>
      <c r="K7" s="34" t="s">
        <v>75</v>
      </c>
    </row>
    <row r="8" spans="1:7" ht="15.75">
      <c r="A8" s="3" t="s">
        <v>8</v>
      </c>
      <c r="B8" s="4">
        <v>5</v>
      </c>
      <c r="C8" s="4">
        <v>4</v>
      </c>
      <c r="D8" s="4">
        <v>6</v>
      </c>
      <c r="E8" s="27">
        <f t="shared" si="0"/>
        <v>5</v>
      </c>
      <c r="F8" s="28" t="str">
        <f t="shared" si="1"/>
        <v>batezbestekoaren azpitik</v>
      </c>
      <c r="G8" s="24" t="str">
        <f t="shared" si="2"/>
        <v>Nahikoa</v>
      </c>
    </row>
    <row r="9" spans="1:7" ht="15.75">
      <c r="A9" s="3" t="s">
        <v>9</v>
      </c>
      <c r="B9" s="4">
        <v>9</v>
      </c>
      <c r="C9" s="4">
        <v>9</v>
      </c>
      <c r="D9" s="4">
        <v>9</v>
      </c>
      <c r="E9" s="27">
        <f t="shared" si="0"/>
        <v>9</v>
      </c>
      <c r="F9" s="28" t="str">
        <f t="shared" si="1"/>
        <v>batezbestekoaren gainetik</v>
      </c>
      <c r="G9" s="24" t="str">
        <f t="shared" si="2"/>
        <v>Bikain</v>
      </c>
    </row>
    <row r="10" spans="1:7" ht="15.75">
      <c r="A10" s="3" t="s">
        <v>10</v>
      </c>
      <c r="B10" s="4">
        <v>1.5</v>
      </c>
      <c r="C10" s="4">
        <v>9</v>
      </c>
      <c r="D10" s="4">
        <v>9</v>
      </c>
      <c r="E10" s="27">
        <f t="shared" si="0"/>
        <v>1.5</v>
      </c>
      <c r="F10" s="28" t="str">
        <f t="shared" si="1"/>
        <v>batezbestekoaren azpitik</v>
      </c>
      <c r="G10" s="24" t="str">
        <f t="shared" si="2"/>
        <v>Suspentso</v>
      </c>
    </row>
    <row r="11" spans="1:7" ht="15.75">
      <c r="A11" s="3" t="s">
        <v>11</v>
      </c>
      <c r="B11" s="4">
        <v>8</v>
      </c>
      <c r="C11" s="4">
        <v>10</v>
      </c>
      <c r="D11" s="4">
        <v>9</v>
      </c>
      <c r="E11" s="27">
        <f t="shared" si="0"/>
        <v>9</v>
      </c>
      <c r="F11" s="28" t="str">
        <f t="shared" si="1"/>
        <v>batezbestekoaren gainetik</v>
      </c>
      <c r="G11" s="24" t="str">
        <f t="shared" si="2"/>
        <v>Bikain</v>
      </c>
    </row>
    <row r="12" spans="1:7" ht="15.75">
      <c r="A12" s="3" t="s">
        <v>12</v>
      </c>
      <c r="B12" s="4">
        <v>7</v>
      </c>
      <c r="C12" s="4">
        <v>8</v>
      </c>
      <c r="D12" s="4">
        <v>9</v>
      </c>
      <c r="E12" s="27">
        <f t="shared" si="0"/>
        <v>8</v>
      </c>
      <c r="F12" s="28" t="str">
        <f t="shared" si="1"/>
        <v>batezbestekoaren gainetik</v>
      </c>
      <c r="G12" s="24" t="str">
        <f t="shared" si="2"/>
        <v>Oso ongi</v>
      </c>
    </row>
    <row r="13" spans="1:7" ht="15.75">
      <c r="A13" s="3" t="s">
        <v>13</v>
      </c>
      <c r="B13" s="4">
        <v>4</v>
      </c>
      <c r="C13" s="4">
        <v>4</v>
      </c>
      <c r="D13" s="4">
        <v>5</v>
      </c>
      <c r="E13" s="27">
        <f t="shared" si="0"/>
        <v>4.333333333333333</v>
      </c>
      <c r="F13" s="28" t="str">
        <f t="shared" si="1"/>
        <v>batezbestekoaren azpitik</v>
      </c>
      <c r="G13" s="24" t="str">
        <f t="shared" si="2"/>
        <v>Suspentso</v>
      </c>
    </row>
    <row r="14" spans="1:7" ht="15.75">
      <c r="A14" s="3" t="s">
        <v>14</v>
      </c>
      <c r="B14" s="4">
        <v>2</v>
      </c>
      <c r="C14" s="4">
        <v>2.5</v>
      </c>
      <c r="D14" s="4">
        <v>1</v>
      </c>
      <c r="E14" s="27">
        <f t="shared" si="0"/>
        <v>2.5</v>
      </c>
      <c r="F14" s="28" t="str">
        <f t="shared" si="1"/>
        <v>batezbestekoaren azpitik</v>
      </c>
      <c r="G14" s="24" t="str">
        <f t="shared" si="2"/>
        <v>Suspentso</v>
      </c>
    </row>
    <row r="15" spans="1:7" ht="15.75">
      <c r="A15" s="3" t="s">
        <v>15</v>
      </c>
      <c r="B15" s="4">
        <v>5</v>
      </c>
      <c r="C15" s="4">
        <v>7</v>
      </c>
      <c r="D15" s="4">
        <v>6</v>
      </c>
      <c r="E15" s="27">
        <f t="shared" si="0"/>
        <v>6</v>
      </c>
      <c r="F15" s="28" t="str">
        <f t="shared" si="1"/>
        <v>batezbestekoaren gainetik</v>
      </c>
      <c r="G15" s="24" t="str">
        <f t="shared" si="2"/>
        <v>Nahikoa</v>
      </c>
    </row>
    <row r="16" spans="1:7" ht="15.75">
      <c r="A16" s="3" t="s">
        <v>16</v>
      </c>
      <c r="B16" s="4">
        <v>6</v>
      </c>
      <c r="C16" s="4">
        <v>5.5</v>
      </c>
      <c r="D16" s="4">
        <v>8.5</v>
      </c>
      <c r="E16" s="27">
        <f t="shared" si="0"/>
        <v>6.666666666666667</v>
      </c>
      <c r="F16" s="28" t="str">
        <f t="shared" si="1"/>
        <v>batezbestekoaren gainetik</v>
      </c>
      <c r="G16" s="24" t="str">
        <f t="shared" si="2"/>
        <v>Nahikoa</v>
      </c>
    </row>
    <row r="17" spans="1:7" ht="15.75">
      <c r="A17" s="3" t="s">
        <v>17</v>
      </c>
      <c r="B17" s="4">
        <v>4.5</v>
      </c>
      <c r="C17" s="4">
        <v>3.75</v>
      </c>
      <c r="D17" s="4">
        <v>9</v>
      </c>
      <c r="E17" s="27">
        <f t="shared" si="0"/>
        <v>5.75</v>
      </c>
      <c r="F17" s="28" t="str">
        <f t="shared" si="1"/>
        <v>batezbestekoaren gainetik</v>
      </c>
      <c r="G17" s="24" t="str">
        <f t="shared" si="2"/>
        <v>Nahikoa</v>
      </c>
    </row>
    <row r="18" spans="1:7" ht="15.75">
      <c r="A18" s="3" t="s">
        <v>18</v>
      </c>
      <c r="B18" s="4">
        <v>9</v>
      </c>
      <c r="C18" s="4">
        <v>6.75</v>
      </c>
      <c r="D18" s="4">
        <v>4</v>
      </c>
      <c r="E18" s="27">
        <f t="shared" si="0"/>
        <v>6.583333333333333</v>
      </c>
      <c r="F18" s="28" t="str">
        <f t="shared" si="1"/>
        <v>batezbestekoaren gainetik</v>
      </c>
      <c r="G18" s="24" t="str">
        <f t="shared" si="2"/>
        <v>Nahikoa</v>
      </c>
    </row>
    <row r="19" spans="1:7" ht="15.75">
      <c r="A19" s="3" t="s">
        <v>19</v>
      </c>
      <c r="B19" s="4">
        <v>0.5</v>
      </c>
      <c r="C19" s="4">
        <v>2</v>
      </c>
      <c r="D19" s="4">
        <v>2</v>
      </c>
      <c r="E19" s="27">
        <f t="shared" si="0"/>
        <v>2</v>
      </c>
      <c r="F19" s="28" t="str">
        <f t="shared" si="1"/>
        <v>batezbestekoaren azpitik</v>
      </c>
      <c r="G19" s="24" t="str">
        <f t="shared" si="2"/>
        <v>Suspentso</v>
      </c>
    </row>
    <row r="20" spans="1:7" ht="15.75">
      <c r="A20" s="3" t="s">
        <v>20</v>
      </c>
      <c r="B20" s="4">
        <v>7</v>
      </c>
      <c r="C20" s="4">
        <v>7.25</v>
      </c>
      <c r="D20" s="4">
        <v>8</v>
      </c>
      <c r="E20" s="27">
        <f t="shared" si="0"/>
        <v>7.416666666666667</v>
      </c>
      <c r="F20" s="28" t="str">
        <f t="shared" si="1"/>
        <v>batezbestekoaren gainetik</v>
      </c>
      <c r="G20" s="24" t="str">
        <f t="shared" si="2"/>
        <v>Oso ongi</v>
      </c>
    </row>
    <row r="21" spans="1:7" ht="15.75">
      <c r="A21" s="22" t="s">
        <v>21</v>
      </c>
      <c r="B21" s="23">
        <v>2</v>
      </c>
      <c r="C21" s="23">
        <v>6.9</v>
      </c>
      <c r="D21" s="23">
        <v>6</v>
      </c>
      <c r="E21" s="27">
        <f t="shared" si="0"/>
        <v>2</v>
      </c>
      <c r="F21" s="28" t="str">
        <f t="shared" si="1"/>
        <v>batezbestekoaren azpitik</v>
      </c>
      <c r="G21" s="24" t="str">
        <f t="shared" si="2"/>
        <v>Suspentso</v>
      </c>
    </row>
    <row r="22" spans="1:7" ht="15.75">
      <c r="A22" s="22" t="s">
        <v>22</v>
      </c>
      <c r="B22" s="23">
        <v>5</v>
      </c>
      <c r="C22" s="23">
        <v>4.6</v>
      </c>
      <c r="D22" s="23">
        <v>2</v>
      </c>
      <c r="E22" s="27">
        <f t="shared" si="0"/>
        <v>3.8666666666666667</v>
      </c>
      <c r="F22" s="28" t="str">
        <f t="shared" si="1"/>
        <v>batezbestekoaren azpitik</v>
      </c>
      <c r="G22" s="24" t="str">
        <f t="shared" si="2"/>
        <v>Suspentso</v>
      </c>
    </row>
    <row r="23" spans="1:7" ht="15.75">
      <c r="A23" s="22" t="s">
        <v>23</v>
      </c>
      <c r="B23" s="23">
        <v>9</v>
      </c>
      <c r="C23" s="23">
        <v>8.7</v>
      </c>
      <c r="D23" s="23">
        <v>6</v>
      </c>
      <c r="E23" s="27">
        <f t="shared" si="0"/>
        <v>7.8999999999999995</v>
      </c>
      <c r="F23" s="28" t="str">
        <f t="shared" si="1"/>
        <v>batezbestekoaren gainetik</v>
      </c>
      <c r="G23" s="24" t="str">
        <f t="shared" si="2"/>
        <v>Oso ongi</v>
      </c>
    </row>
    <row r="24" spans="1:7" ht="15.75">
      <c r="A24" s="22" t="s">
        <v>24</v>
      </c>
      <c r="B24" s="23">
        <v>6</v>
      </c>
      <c r="C24" s="23">
        <v>3</v>
      </c>
      <c r="D24" s="23">
        <v>1</v>
      </c>
      <c r="E24" s="27">
        <f t="shared" si="0"/>
        <v>3.3333333333333335</v>
      </c>
      <c r="F24" s="28" t="str">
        <f t="shared" si="1"/>
        <v>batezbestekoaren azpitik</v>
      </c>
      <c r="G24" s="24" t="str">
        <f t="shared" si="2"/>
        <v>Suspentso</v>
      </c>
    </row>
    <row r="25" spans="1:7" ht="15.75">
      <c r="A25" s="22" t="s">
        <v>25</v>
      </c>
      <c r="B25" s="23">
        <v>3</v>
      </c>
      <c r="C25" s="23">
        <v>2</v>
      </c>
      <c r="D25" s="23">
        <v>4</v>
      </c>
      <c r="E25" s="27">
        <f t="shared" si="0"/>
        <v>2</v>
      </c>
      <c r="F25" s="28" t="str">
        <f t="shared" si="1"/>
        <v>batezbestekoaren azpitik</v>
      </c>
      <c r="G25" s="24" t="str">
        <f t="shared" si="2"/>
        <v>Suspentso</v>
      </c>
    </row>
    <row r="26" spans="1:7" ht="15.75">
      <c r="A26" s="22" t="s">
        <v>26</v>
      </c>
      <c r="B26" s="23">
        <v>2</v>
      </c>
      <c r="C26" s="23">
        <v>4.5</v>
      </c>
      <c r="D26" s="23">
        <v>3</v>
      </c>
      <c r="E26" s="27">
        <f t="shared" si="0"/>
        <v>2</v>
      </c>
      <c r="F26" s="28" t="str">
        <f t="shared" si="1"/>
        <v>batezbestekoaren azpitik</v>
      </c>
      <c r="G26" s="24" t="str">
        <f t="shared" si="2"/>
        <v>Suspentso</v>
      </c>
    </row>
    <row r="27" spans="1:7" ht="15.75">
      <c r="A27" s="22" t="s">
        <v>27</v>
      </c>
      <c r="B27" s="23">
        <v>8</v>
      </c>
      <c r="C27" s="23">
        <v>6</v>
      </c>
      <c r="D27" s="23">
        <v>9</v>
      </c>
      <c r="E27" s="27">
        <f t="shared" si="0"/>
        <v>7.666666666666667</v>
      </c>
      <c r="F27" s="28" t="str">
        <f t="shared" si="1"/>
        <v>batezbestekoaren gainetik</v>
      </c>
      <c r="G27" s="24" t="str">
        <f t="shared" si="2"/>
        <v>Oso ongi</v>
      </c>
    </row>
    <row r="28" spans="1:7" ht="15.75">
      <c r="A28" s="22" t="s">
        <v>28</v>
      </c>
      <c r="B28" s="23">
        <v>7</v>
      </c>
      <c r="C28" s="23">
        <v>4</v>
      </c>
      <c r="D28" s="23">
        <v>5</v>
      </c>
      <c r="E28" s="27">
        <f t="shared" si="0"/>
        <v>5.333333333333333</v>
      </c>
      <c r="F28" s="28" t="str">
        <f t="shared" si="1"/>
        <v>batezbestekoaren azpitik</v>
      </c>
      <c r="G28" s="24" t="str">
        <f t="shared" si="2"/>
        <v>Nahikoa</v>
      </c>
    </row>
    <row r="29" spans="1:7" ht="15.75">
      <c r="A29" s="22" t="s">
        <v>29</v>
      </c>
      <c r="B29" s="23">
        <v>6</v>
      </c>
      <c r="C29" s="23">
        <v>4</v>
      </c>
      <c r="D29" s="23">
        <v>9</v>
      </c>
      <c r="E29" s="27">
        <f t="shared" si="0"/>
        <v>6.333333333333333</v>
      </c>
      <c r="F29" s="28" t="str">
        <f t="shared" si="1"/>
        <v>batezbestekoaren gainetik</v>
      </c>
      <c r="G29" s="24" t="str">
        <f t="shared" si="2"/>
        <v>Nahikoa</v>
      </c>
    </row>
    <row r="30" spans="1:7" ht="15.75">
      <c r="A30" s="22" t="s">
        <v>30</v>
      </c>
      <c r="B30" s="23">
        <v>6.5</v>
      </c>
      <c r="C30" s="23">
        <v>8</v>
      </c>
      <c r="D30" s="23">
        <v>8</v>
      </c>
      <c r="E30" s="27">
        <f t="shared" si="0"/>
        <v>7.5</v>
      </c>
      <c r="F30" s="28" t="str">
        <f t="shared" si="1"/>
        <v>batezbestekoaren gainetik</v>
      </c>
      <c r="G30" s="24" t="str">
        <f t="shared" si="2"/>
        <v>Oso ongi</v>
      </c>
    </row>
    <row r="31" spans="1:7" ht="15.75">
      <c r="A31" s="22" t="s">
        <v>31</v>
      </c>
      <c r="B31" s="23">
        <v>9.8</v>
      </c>
      <c r="C31" s="23">
        <v>7</v>
      </c>
      <c r="D31" s="23">
        <v>3</v>
      </c>
      <c r="E31" s="27">
        <f t="shared" si="0"/>
        <v>6.6000000000000005</v>
      </c>
      <c r="F31" s="28" t="str">
        <f t="shared" si="1"/>
        <v>batezbestekoaren gainetik</v>
      </c>
      <c r="G31" s="24" t="str">
        <f t="shared" si="2"/>
        <v>Nahikoa</v>
      </c>
    </row>
    <row r="32" spans="1:7" ht="15.75">
      <c r="A32" s="22" t="s">
        <v>28</v>
      </c>
      <c r="B32" s="23">
        <v>4.6</v>
      </c>
      <c r="C32" s="23">
        <v>6.5</v>
      </c>
      <c r="D32" s="23">
        <v>5</v>
      </c>
      <c r="E32" s="27">
        <f t="shared" si="0"/>
        <v>5.366666666666667</v>
      </c>
      <c r="F32" s="28" t="str">
        <f t="shared" si="1"/>
        <v>batezbestekoaren azpitik</v>
      </c>
      <c r="G32" s="24" t="str">
        <f t="shared" si="2"/>
        <v>Nahikoa</v>
      </c>
    </row>
    <row r="33" spans="1:7" ht="15.75">
      <c r="A33" s="22" t="s">
        <v>32</v>
      </c>
      <c r="B33" s="23">
        <v>8.7</v>
      </c>
      <c r="C33" s="23">
        <v>7</v>
      </c>
      <c r="D33" s="23">
        <v>7</v>
      </c>
      <c r="E33" s="27">
        <f t="shared" si="0"/>
        <v>7.566666666666666</v>
      </c>
      <c r="F33" s="28" t="str">
        <f t="shared" si="1"/>
        <v>batezbestekoaren gainetik</v>
      </c>
      <c r="G33" s="24" t="str">
        <f t="shared" si="2"/>
        <v>Oso ongi</v>
      </c>
    </row>
    <row r="34" spans="1:7" ht="15.75">
      <c r="A34" s="22" t="s">
        <v>33</v>
      </c>
      <c r="B34" s="23">
        <v>9.6</v>
      </c>
      <c r="C34" s="23">
        <v>8</v>
      </c>
      <c r="D34" s="23">
        <v>9</v>
      </c>
      <c r="E34" s="27">
        <f t="shared" si="0"/>
        <v>8.866666666666667</v>
      </c>
      <c r="F34" s="28" t="str">
        <f t="shared" si="1"/>
        <v>batezbestekoaren gainetik</v>
      </c>
      <c r="G34" s="24" t="str">
        <f t="shared" si="2"/>
        <v>Oso ongi</v>
      </c>
    </row>
    <row r="35" spans="1:7" ht="15.75">
      <c r="A35" s="22" t="s">
        <v>34</v>
      </c>
      <c r="B35" s="23">
        <v>6.7</v>
      </c>
      <c r="C35" s="23">
        <v>7.6</v>
      </c>
      <c r="D35" s="23">
        <v>8</v>
      </c>
      <c r="E35" s="27">
        <f t="shared" si="0"/>
        <v>7.433333333333334</v>
      </c>
      <c r="F35" s="28" t="str">
        <f t="shared" si="1"/>
        <v>batezbestekoaren gainetik</v>
      </c>
      <c r="G35" s="24" t="str">
        <f t="shared" si="2"/>
        <v>Oso ongi</v>
      </c>
    </row>
    <row r="36" spans="1:7" ht="15.75">
      <c r="A36" s="22" t="s">
        <v>35</v>
      </c>
      <c r="B36" s="23">
        <v>3.2</v>
      </c>
      <c r="C36" s="23">
        <v>3.5</v>
      </c>
      <c r="D36" s="23">
        <v>3.8</v>
      </c>
      <c r="E36" s="27">
        <f t="shared" si="0"/>
        <v>3.5</v>
      </c>
      <c r="F36" s="28" t="str">
        <f t="shared" si="1"/>
        <v>batezbestekoaren azpitik</v>
      </c>
      <c r="G36" s="24" t="str">
        <f t="shared" si="2"/>
        <v>Suspentso</v>
      </c>
    </row>
    <row r="37" spans="1:7" ht="15.75">
      <c r="A37" s="22" t="s">
        <v>36</v>
      </c>
      <c r="B37" s="23">
        <v>1.2</v>
      </c>
      <c r="C37" s="23">
        <v>2.3</v>
      </c>
      <c r="D37" s="23">
        <v>3</v>
      </c>
      <c r="E37" s="27">
        <f t="shared" si="0"/>
        <v>2.3</v>
      </c>
      <c r="F37" s="28" t="str">
        <f t="shared" si="1"/>
        <v>batezbestekoaren azpitik</v>
      </c>
      <c r="G37" s="24" t="str">
        <f t="shared" si="2"/>
        <v>Suspentso</v>
      </c>
    </row>
    <row r="38" spans="1:7" ht="15.75">
      <c r="A38" s="22" t="s">
        <v>37</v>
      </c>
      <c r="B38" s="23">
        <v>3.9</v>
      </c>
      <c r="C38" s="23">
        <v>6.5</v>
      </c>
      <c r="D38" s="23">
        <v>5</v>
      </c>
      <c r="E38" s="27">
        <f t="shared" si="0"/>
        <v>5.133333333333334</v>
      </c>
      <c r="F38" s="28" t="str">
        <f t="shared" si="1"/>
        <v>batezbestekoaren azpitik</v>
      </c>
      <c r="G38" s="24" t="str">
        <f t="shared" si="2"/>
        <v>Nahikoa</v>
      </c>
    </row>
    <row r="39" spans="1:7" ht="15.75">
      <c r="A39" s="22" t="s">
        <v>38</v>
      </c>
      <c r="B39" s="23">
        <v>8.9</v>
      </c>
      <c r="C39" s="23">
        <v>6.8</v>
      </c>
      <c r="D39" s="23">
        <v>7</v>
      </c>
      <c r="E39" s="27">
        <f t="shared" si="0"/>
        <v>7.566666666666666</v>
      </c>
      <c r="F39" s="28" t="str">
        <f t="shared" si="1"/>
        <v>batezbestekoaren gainetik</v>
      </c>
      <c r="G39" s="24" t="str">
        <f t="shared" si="2"/>
        <v>Oso ongi</v>
      </c>
    </row>
    <row r="40" spans="1:7" ht="15.75">
      <c r="A40" s="22" t="s">
        <v>39</v>
      </c>
      <c r="B40" s="23">
        <v>5.7</v>
      </c>
      <c r="C40" s="23">
        <v>6.4</v>
      </c>
      <c r="D40" s="23">
        <v>7.5</v>
      </c>
      <c r="E40" s="27">
        <f t="shared" si="0"/>
        <v>6.533333333333334</v>
      </c>
      <c r="F40" s="28" t="str">
        <f t="shared" si="1"/>
        <v>batezbestekoaren gainetik</v>
      </c>
      <c r="G40" s="24" t="str">
        <f t="shared" si="2"/>
        <v>Nahikoa</v>
      </c>
    </row>
    <row r="41" ht="12.75">
      <c r="A41" s="21"/>
    </row>
    <row r="42" spans="1:6" ht="15.75">
      <c r="A42" s="5" t="s">
        <v>61</v>
      </c>
      <c r="B42" s="25"/>
      <c r="C42" s="27">
        <f>MAX(E2:E40)</f>
        <v>9</v>
      </c>
      <c r="D42" s="6"/>
      <c r="E42" s="6"/>
      <c r="F42" s="6"/>
    </row>
    <row r="43" spans="1:6" ht="15.75">
      <c r="A43" s="7" t="s">
        <v>62</v>
      </c>
      <c r="C43" s="27">
        <f>MIN(E2:E40)</f>
        <v>1.5</v>
      </c>
      <c r="D43" s="6"/>
      <c r="E43" s="6"/>
      <c r="F43" s="6"/>
    </row>
    <row r="44" spans="1:6" ht="15.75">
      <c r="A44" s="7" t="s">
        <v>63</v>
      </c>
      <c r="C44" s="27">
        <f>MODE(E2:E40)</f>
        <v>2</v>
      </c>
      <c r="D44" s="6"/>
      <c r="E44" s="6"/>
      <c r="F44" s="6" t="s">
        <v>65</v>
      </c>
    </row>
    <row r="45" spans="1:6" ht="15.75">
      <c r="A45" s="7" t="s">
        <v>64</v>
      </c>
      <c r="C45" s="27">
        <f>AVERAGE(E2:E40)</f>
        <v>5.516239316239317</v>
      </c>
      <c r="D45" s="6"/>
      <c r="E45" s="6"/>
      <c r="F45" s="6"/>
    </row>
    <row r="46" spans="1:6" ht="15.75">
      <c r="A46" s="6"/>
      <c r="B46" s="6"/>
      <c r="C46" s="6"/>
      <c r="D46" s="6"/>
      <c r="E46" s="6"/>
      <c r="F46" s="24">
        <f>COUNTA(A2:A40)</f>
        <v>39</v>
      </c>
    </row>
    <row r="47" spans="1:6" ht="15.75">
      <c r="A47" s="8"/>
      <c r="B47" s="9" t="s">
        <v>66</v>
      </c>
      <c r="C47" s="10" t="s">
        <v>1</v>
      </c>
      <c r="D47" s="6"/>
      <c r="E47" s="6"/>
      <c r="F47" s="6"/>
    </row>
    <row r="48" spans="1:6" ht="15.75">
      <c r="A48" s="7" t="s">
        <v>67</v>
      </c>
      <c r="B48" s="28">
        <f>COUNTIF($G$2:$G$40,"suspentso")</f>
        <v>13</v>
      </c>
      <c r="C48" s="29">
        <f>B48/$F$46</f>
        <v>0.3333333333333333</v>
      </c>
      <c r="D48" s="6"/>
      <c r="E48" s="6"/>
      <c r="F48" s="6"/>
    </row>
    <row r="49" spans="1:6" ht="15.75">
      <c r="A49" s="7" t="s">
        <v>68</v>
      </c>
      <c r="B49" s="28">
        <f>COUNTIF($G$2:$G$40,"nahikoa")</f>
        <v>13</v>
      </c>
      <c r="C49" s="29">
        <f>B49/$F$46</f>
        <v>0.3333333333333333</v>
      </c>
      <c r="D49" s="6"/>
      <c r="E49" s="6"/>
      <c r="F49" s="6"/>
    </row>
    <row r="50" spans="1:6" ht="15.75">
      <c r="A50" s="7" t="s">
        <v>69</v>
      </c>
      <c r="B50" s="28">
        <f>COUNTIF($G$2:$G$40,"oso ongi")</f>
        <v>10</v>
      </c>
      <c r="C50" s="29">
        <f>B50/$F$46</f>
        <v>0.2564102564102564</v>
      </c>
      <c r="D50" s="6"/>
      <c r="E50" s="6"/>
      <c r="F50" s="6"/>
    </row>
    <row r="51" spans="1:6" ht="15.75">
      <c r="A51" s="11" t="s">
        <v>70</v>
      </c>
      <c r="B51" s="28">
        <f>COUNTIF($G$2:$G$40,"bikain")</f>
        <v>3</v>
      </c>
      <c r="C51" s="29">
        <f>B51/$F$46</f>
        <v>0.07692307692307693</v>
      </c>
      <c r="D51" s="6"/>
      <c r="E51" s="6"/>
      <c r="F51" s="6"/>
    </row>
    <row r="52" spans="1:3" ht="12.75">
      <c r="A52" s="21"/>
      <c r="C52" s="30"/>
    </row>
  </sheetData>
  <sheetProtection/>
  <printOptions/>
  <pageMargins left="0" right="0" top="0.984251968503937" bottom="0.984251968503937" header="0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Laboratorio de Informatica Aplicada</dc:creator>
  <cp:keywords/>
  <dc:description/>
  <cp:lastModifiedBy>Leire Aldaz Odriozola</cp:lastModifiedBy>
  <cp:lastPrinted>2005-04-07T08:31:16Z</cp:lastPrinted>
  <dcterms:created xsi:type="dcterms:W3CDTF">2000-04-07T18:25:08Z</dcterms:created>
  <dcterms:modified xsi:type="dcterms:W3CDTF">2012-04-26T13:40:42Z</dcterms:modified>
  <cp:category/>
  <cp:version/>
  <cp:contentType/>
  <cp:contentStatus/>
</cp:coreProperties>
</file>